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7245" activeTab="0"/>
  </bookViews>
  <sheets>
    <sheet name="Sheet1" sheetId="1" r:id="rId1"/>
  </sheets>
  <definedNames>
    <definedName name="_xlnm.Print_Area" localSheetId="0">'Sheet1'!$A$1:$V$226</definedName>
    <definedName name="_xlnm.Print_Titles" localSheetId="0">'Sheet1'!$1:$6</definedName>
  </definedNames>
  <calcPr fullCalcOnLoad="1" iterate="1" iterateCount="10" iterateDelta="1E-05"/>
</workbook>
</file>

<file path=xl/sharedStrings.xml><?xml version="1.0" encoding="utf-8"?>
<sst xmlns="http://schemas.openxmlformats.org/spreadsheetml/2006/main" count="188" uniqueCount="39">
  <si>
    <t>Nominal Pipe Size, Inches</t>
  </si>
  <si>
    <t>Iron Pipe Size</t>
  </si>
  <si>
    <t>Sched. No.</t>
  </si>
  <si>
    <t>Stainless Steel Sched. No.</t>
  </si>
  <si>
    <t>Wall Thickness (t), Inches</t>
  </si>
  <si>
    <t>Inside Diameter (d), Inches</t>
  </si>
  <si>
    <t>Area of Metal, Square Inches</t>
  </si>
  <si>
    <t>(a) Square Inches</t>
  </si>
  <si>
    <t xml:space="preserve">(A) Square Feet </t>
  </si>
  <si>
    <t>Moment of Inertia (I), Inches^4</t>
  </si>
  <si>
    <t>Weight Pipes, Pounds per foot</t>
  </si>
  <si>
    <t>Weight Water, Pounds per foot of pipe</t>
  </si>
  <si>
    <t>External Surface, Sq. Ft. per foot of pipe</t>
  </si>
  <si>
    <t>Identification</t>
  </si>
  <si>
    <t>Steel</t>
  </si>
  <si>
    <t>Transverse Internal Area</t>
  </si>
  <si>
    <t>STD</t>
  </si>
  <si>
    <t>XS</t>
  </si>
  <si>
    <t>XXS</t>
  </si>
  <si>
    <t>X</t>
  </si>
  <si>
    <t>10S</t>
  </si>
  <si>
    <t>40S</t>
  </si>
  <si>
    <t>80S</t>
  </si>
  <si>
    <t>5S</t>
  </si>
  <si>
    <t>Outside Diam., (D) Inches</t>
  </si>
  <si>
    <t>D / t</t>
  </si>
  <si>
    <t xml:space="preserve">S (psi) = </t>
  </si>
  <si>
    <t>Carbon and Alloy Steel - Stainless Steel</t>
  </si>
  <si>
    <t>Carbon Steel, A106 B, smls, S = 15,000psi</t>
  </si>
  <si>
    <t>304L SS, A312, smls,    S = 15,700psi</t>
  </si>
  <si>
    <t>304L SS, A249, welded,    S = 13,300psi</t>
  </si>
  <si>
    <t>6061 T6 Al, B241, smls,  S = 9,500psi</t>
  </si>
  <si>
    <t>6061 T6 Al, B547, arc weld,  S = 6,000psi</t>
  </si>
  <si>
    <t>Copper, C12200, S = 11,300psi</t>
  </si>
  <si>
    <t>Socket Diameter for Venturi</t>
  </si>
  <si>
    <t>Estimated Pressure Rating, psi, from -20F to 100F</t>
  </si>
  <si>
    <t>where P = S (D^2 - d^2) / (D^2 + d^2) for D/t &lt; 10 &amp; P = 2 S t / D for D/t &gt; 10  Note, values are theoretical not all materials are available in each size and schedule.</t>
  </si>
  <si>
    <t>D</t>
  </si>
  <si>
    <t>Pipe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</si>
</sst>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5" fontId="0" fillId="0" borderId="13" xfId="0" applyNumberFormat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166" fontId="0" fillId="0" borderId="13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2" fontId="0" fillId="0" borderId="14" xfId="0" applyNumberForma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8" xfId="0" applyNumberFormat="1" applyBorder="1" applyAlignment="1">
      <alignment/>
    </xf>
    <xf numFmtId="12" fontId="0" fillId="0" borderId="1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18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2" fontId="0" fillId="0" borderId="16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center" wrapText="1"/>
    </xf>
    <xf numFmtId="166" fontId="0" fillId="0" borderId="14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" fontId="0" fillId="0" borderId="30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 wrapText="1"/>
    </xf>
    <xf numFmtId="165" fontId="0" fillId="0" borderId="13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2" fontId="0" fillId="0" borderId="31" xfId="0" applyNumberFormat="1" applyBorder="1" applyAlignment="1">
      <alignment horizontal="center" wrapText="1"/>
    </xf>
    <xf numFmtId="12" fontId="0" fillId="0" borderId="16" xfId="0" applyNumberFormat="1" applyBorder="1" applyAlignment="1">
      <alignment horizontal="center" wrapText="1"/>
    </xf>
    <xf numFmtId="12" fontId="0" fillId="0" borderId="19" xfId="0" applyNumberFormat="1" applyBorder="1" applyAlignment="1">
      <alignment horizontal="center" wrapText="1"/>
    </xf>
    <xf numFmtId="164" fontId="0" fillId="0" borderId="32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12" fontId="0" fillId="0" borderId="16" xfId="0" applyNumberFormat="1" applyBorder="1" applyAlignment="1">
      <alignment horizontal="center"/>
    </xf>
    <xf numFmtId="12" fontId="0" fillId="0" borderId="17" xfId="0" applyNumberFormat="1" applyBorder="1" applyAlignment="1">
      <alignment horizontal="center"/>
    </xf>
    <xf numFmtId="12" fontId="0" fillId="0" borderId="16" xfId="0" applyNumberFormat="1" applyFont="1" applyBorder="1" applyAlignment="1">
      <alignment horizontal="center"/>
    </xf>
    <xf numFmtId="12" fontId="0" fillId="0" borderId="17" xfId="0" applyNumberFormat="1" applyFont="1" applyBorder="1" applyAlignment="1">
      <alignment horizontal="center"/>
    </xf>
    <xf numFmtId="12" fontId="0" fillId="0" borderId="22" xfId="0" applyNumberFormat="1" applyBorder="1" applyAlignment="1">
      <alignment horizontal="center"/>
    </xf>
    <xf numFmtId="12" fontId="0" fillId="0" borderId="1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12" fontId="0" fillId="0" borderId="41" xfId="0" applyNumberFormat="1" applyFont="1" applyBorder="1" applyAlignment="1">
      <alignment horizontal="center"/>
    </xf>
    <xf numFmtId="12" fontId="0" fillId="0" borderId="39" xfId="0" applyNumberFormat="1" applyFont="1" applyBorder="1" applyAlignment="1">
      <alignment horizontal="center"/>
    </xf>
    <xf numFmtId="12" fontId="0" fillId="0" borderId="40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6" fontId="0" fillId="0" borderId="32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166" fontId="0" fillId="0" borderId="2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0" fillId="0" borderId="14" xfId="0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center" wrapText="1"/>
    </xf>
    <xf numFmtId="166" fontId="0" fillId="0" borderId="15" xfId="0" applyNumberFormat="1" applyFont="1" applyBorder="1" applyAlignment="1">
      <alignment horizontal="center" wrapText="1"/>
    </xf>
    <xf numFmtId="166" fontId="0" fillId="0" borderId="12" xfId="0" applyNumberFormat="1" applyFont="1" applyBorder="1" applyAlignment="1">
      <alignment horizontal="center" wrapText="1"/>
    </xf>
    <xf numFmtId="12" fontId="0" fillId="0" borderId="44" xfId="0" applyNumberFormat="1" applyBorder="1" applyAlignment="1">
      <alignment horizontal="center"/>
    </xf>
    <xf numFmtId="12" fontId="0" fillId="0" borderId="34" xfId="0" applyNumberFormat="1" applyBorder="1" applyAlignment="1">
      <alignment horizontal="center"/>
    </xf>
    <xf numFmtId="12" fontId="0" fillId="0" borderId="45" xfId="0" applyNumberFormat="1" applyBorder="1" applyAlignment="1">
      <alignment horizontal="center"/>
    </xf>
    <xf numFmtId="12" fontId="0" fillId="0" borderId="30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12" fontId="0" fillId="0" borderId="1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tabSelected="1"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3" sqref="A3:N3"/>
    </sheetView>
  </sheetViews>
  <sheetFormatPr defaultColWidth="9.140625" defaultRowHeight="12.75"/>
  <cols>
    <col min="1" max="1" width="8.140625" style="31" customWidth="1"/>
    <col min="2" max="2" width="8.140625" style="9" customWidth="1"/>
    <col min="3" max="3" width="8.140625" style="13" customWidth="1"/>
    <col min="4" max="4" width="7.00390625" style="13" customWidth="1"/>
    <col min="5" max="5" width="8.57421875" style="13" customWidth="1"/>
    <col min="6" max="6" width="9.140625" style="16" customWidth="1"/>
    <col min="7" max="7" width="9.57421875" style="9" bestFit="1" customWidth="1"/>
    <col min="8" max="8" width="11.28125" style="20" customWidth="1"/>
    <col min="9" max="9" width="11.140625" style="20" customWidth="1"/>
    <col min="10" max="10" width="9.00390625" style="24" customWidth="1"/>
    <col min="11" max="11" width="11.57421875" style="4" customWidth="1"/>
    <col min="12" max="12" width="9.140625" style="27" customWidth="1"/>
    <col min="13" max="14" width="9.140625" style="9" customWidth="1"/>
    <col min="15" max="15" width="0" style="88" hidden="1" customWidth="1"/>
    <col min="16" max="16" width="9.140625" style="0" hidden="1" customWidth="1"/>
    <col min="17" max="17" width="13.00390625" style="13" customWidth="1"/>
    <col min="18" max="18" width="13.421875" style="28" customWidth="1"/>
    <col min="19" max="19" width="13.140625" style="28" customWidth="1"/>
    <col min="20" max="20" width="13.00390625" style="28" customWidth="1"/>
    <col min="21" max="21" width="13.57421875" style="28" customWidth="1"/>
    <col min="22" max="22" width="14.57421875" style="28" customWidth="1"/>
    <col min="24" max="24" width="0" style="0" hidden="1" customWidth="1"/>
  </cols>
  <sheetData>
    <row r="1" spans="1:22" s="6" customFormat="1" ht="18" customHeight="1">
      <c r="A1" s="184" t="s">
        <v>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s="6" customFormat="1" ht="12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s="2" customFormat="1" ht="12.75" customHeight="1" thickBot="1">
      <c r="A3" s="188" t="s">
        <v>27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80"/>
      <c r="P3" s="39"/>
      <c r="Q3" s="185" t="s">
        <v>35</v>
      </c>
      <c r="R3" s="186"/>
      <c r="S3" s="186"/>
      <c r="T3" s="186"/>
      <c r="U3" s="186"/>
      <c r="V3" s="187"/>
    </row>
    <row r="4" spans="1:22" s="3" customFormat="1" ht="14.25" customHeight="1">
      <c r="A4" s="160" t="s">
        <v>0</v>
      </c>
      <c r="B4" s="163" t="s">
        <v>24</v>
      </c>
      <c r="C4" s="196" t="s">
        <v>13</v>
      </c>
      <c r="D4" s="197"/>
      <c r="E4" s="197"/>
      <c r="F4" s="166" t="s">
        <v>4</v>
      </c>
      <c r="G4" s="158" t="s">
        <v>5</v>
      </c>
      <c r="H4" s="154" t="s">
        <v>6</v>
      </c>
      <c r="I4" s="203" t="s">
        <v>15</v>
      </c>
      <c r="J4" s="204"/>
      <c r="K4" s="198" t="s">
        <v>9</v>
      </c>
      <c r="L4" s="156" t="s">
        <v>10</v>
      </c>
      <c r="M4" s="158" t="s">
        <v>11</v>
      </c>
      <c r="N4" s="191" t="s">
        <v>12</v>
      </c>
      <c r="O4" s="81"/>
      <c r="P4" s="32"/>
      <c r="Q4" s="178" t="s">
        <v>36</v>
      </c>
      <c r="R4" s="179"/>
      <c r="S4" s="179"/>
      <c r="T4" s="179"/>
      <c r="U4" s="179"/>
      <c r="V4" s="180"/>
    </row>
    <row r="5" spans="1:22" s="1" customFormat="1" ht="13.5" customHeight="1">
      <c r="A5" s="161"/>
      <c r="B5" s="164"/>
      <c r="C5" s="194" t="s">
        <v>14</v>
      </c>
      <c r="D5" s="195"/>
      <c r="E5" s="201" t="s">
        <v>3</v>
      </c>
      <c r="F5" s="166"/>
      <c r="G5" s="158"/>
      <c r="H5" s="154"/>
      <c r="I5" s="205"/>
      <c r="J5" s="206"/>
      <c r="K5" s="199"/>
      <c r="L5" s="156"/>
      <c r="M5" s="158"/>
      <c r="N5" s="192"/>
      <c r="O5" s="81"/>
      <c r="P5" s="35"/>
      <c r="Q5" s="181"/>
      <c r="R5" s="182"/>
      <c r="S5" s="182"/>
      <c r="T5" s="182"/>
      <c r="U5" s="182"/>
      <c r="V5" s="183"/>
    </row>
    <row r="6" spans="1:24" s="1" customFormat="1" ht="51.75" thickBot="1">
      <c r="A6" s="162"/>
      <c r="B6" s="165"/>
      <c r="C6" s="10" t="s">
        <v>1</v>
      </c>
      <c r="D6" s="10" t="s">
        <v>2</v>
      </c>
      <c r="E6" s="202"/>
      <c r="F6" s="167"/>
      <c r="G6" s="159"/>
      <c r="H6" s="155"/>
      <c r="I6" s="17" t="s">
        <v>7</v>
      </c>
      <c r="J6" s="21" t="s">
        <v>8</v>
      </c>
      <c r="K6" s="200"/>
      <c r="L6" s="157"/>
      <c r="M6" s="159"/>
      <c r="N6" s="193"/>
      <c r="O6" s="82" t="s">
        <v>37</v>
      </c>
      <c r="P6" s="36" t="s">
        <v>25</v>
      </c>
      <c r="Q6" s="37" t="s">
        <v>28</v>
      </c>
      <c r="R6" s="38" t="s">
        <v>29</v>
      </c>
      <c r="S6" s="38" t="s">
        <v>30</v>
      </c>
      <c r="T6" s="38" t="s">
        <v>31</v>
      </c>
      <c r="U6" s="38" t="s">
        <v>32</v>
      </c>
      <c r="V6" s="60" t="s">
        <v>33</v>
      </c>
      <c r="X6" s="1" t="s">
        <v>34</v>
      </c>
    </row>
    <row r="7" spans="1:22" s="152" customFormat="1" ht="12.75">
      <c r="A7" s="137"/>
      <c r="B7" s="138"/>
      <c r="C7" s="139"/>
      <c r="D7" s="139"/>
      <c r="E7" s="139"/>
      <c r="F7" s="140"/>
      <c r="G7" s="141"/>
      <c r="H7" s="142"/>
      <c r="I7" s="142"/>
      <c r="J7" s="143"/>
      <c r="K7" s="144"/>
      <c r="L7" s="145"/>
      <c r="M7" s="141"/>
      <c r="N7" s="146"/>
      <c r="O7" s="147"/>
      <c r="P7" s="148"/>
      <c r="Q7" s="149"/>
      <c r="R7" s="150"/>
      <c r="S7" s="150"/>
      <c r="T7" s="150"/>
      <c r="U7" s="150"/>
      <c r="V7" s="151"/>
    </row>
    <row r="8" spans="1:24" s="116" customFormat="1" ht="12.75">
      <c r="A8" s="170">
        <v>0.125</v>
      </c>
      <c r="B8" s="174">
        <v>0.405</v>
      </c>
      <c r="C8" s="103"/>
      <c r="D8" s="103"/>
      <c r="E8" s="103" t="s">
        <v>20</v>
      </c>
      <c r="F8" s="104">
        <v>0.049</v>
      </c>
      <c r="G8" s="105">
        <v>0.307</v>
      </c>
      <c r="H8" s="106">
        <v>0.0548</v>
      </c>
      <c r="I8" s="106">
        <v>0.074</v>
      </c>
      <c r="J8" s="107">
        <v>0.00051</v>
      </c>
      <c r="K8" s="118">
        <v>0.00088</v>
      </c>
      <c r="L8" s="109">
        <v>0.19</v>
      </c>
      <c r="M8" s="105">
        <v>0.032</v>
      </c>
      <c r="N8" s="110">
        <v>0.106</v>
      </c>
      <c r="O8" s="111">
        <f>$B$8</f>
        <v>0.405</v>
      </c>
      <c r="P8" s="112">
        <f>B8/F8</f>
        <v>8.26530612244898</v>
      </c>
      <c r="Q8" s="113">
        <v>4052.4404314797484</v>
      </c>
      <c r="R8" s="113">
        <v>4241.554318282137</v>
      </c>
      <c r="S8" s="114">
        <v>3593.1638492453767</v>
      </c>
      <c r="T8" s="114">
        <v>2566.5456066038405</v>
      </c>
      <c r="U8" s="114">
        <v>1620.9761725918993</v>
      </c>
      <c r="V8" s="115">
        <v>3052.83845838141</v>
      </c>
      <c r="W8" s="153"/>
      <c r="X8" s="117">
        <f>B8+2*F8</f>
        <v>0.503</v>
      </c>
    </row>
    <row r="9" spans="1:24" s="116" customFormat="1" ht="12.75">
      <c r="A9" s="170"/>
      <c r="B9" s="174"/>
      <c r="C9" s="103" t="s">
        <v>16</v>
      </c>
      <c r="D9" s="103">
        <v>40</v>
      </c>
      <c r="E9" s="103" t="s">
        <v>21</v>
      </c>
      <c r="F9" s="104">
        <v>0.068</v>
      </c>
      <c r="G9" s="105">
        <v>0.269</v>
      </c>
      <c r="H9" s="106">
        <v>0.072</v>
      </c>
      <c r="I9" s="106">
        <v>0.0568</v>
      </c>
      <c r="J9" s="107">
        <v>0.0004</v>
      </c>
      <c r="K9" s="118">
        <v>0.00106</v>
      </c>
      <c r="L9" s="109">
        <v>0.24</v>
      </c>
      <c r="M9" s="105">
        <v>0.025</v>
      </c>
      <c r="N9" s="110">
        <v>0.106</v>
      </c>
      <c r="O9" s="111">
        <f>$B$8</f>
        <v>0.405</v>
      </c>
      <c r="P9" s="112">
        <f>B8/F9</f>
        <v>5.955882352941177</v>
      </c>
      <c r="Q9" s="113">
        <v>5816.588122816072</v>
      </c>
      <c r="R9" s="114">
        <v>6088.028901880823</v>
      </c>
      <c r="S9" s="114">
        <v>5157.374802230251</v>
      </c>
      <c r="T9" s="114">
        <v>3683.8391444501794</v>
      </c>
      <c r="U9" s="114">
        <v>2326.6352491264292</v>
      </c>
      <c r="V9" s="115">
        <v>4381.829719188108</v>
      </c>
      <c r="X9" s="117">
        <f>B8+2*F9</f>
        <v>0.541</v>
      </c>
    </row>
    <row r="10" spans="1:24" s="102" customFormat="1" ht="12.75">
      <c r="A10" s="171"/>
      <c r="B10" s="175"/>
      <c r="C10" s="89" t="s">
        <v>17</v>
      </c>
      <c r="D10" s="89">
        <v>80</v>
      </c>
      <c r="E10" s="89" t="s">
        <v>22</v>
      </c>
      <c r="F10" s="90">
        <v>0.095</v>
      </c>
      <c r="G10" s="91">
        <v>0.215</v>
      </c>
      <c r="H10" s="92">
        <v>0.0925</v>
      </c>
      <c r="I10" s="92">
        <v>0.0364</v>
      </c>
      <c r="J10" s="93">
        <v>0.00025</v>
      </c>
      <c r="K10" s="119">
        <v>0.00122</v>
      </c>
      <c r="L10" s="95">
        <v>0.31</v>
      </c>
      <c r="M10" s="91">
        <v>0.016</v>
      </c>
      <c r="N10" s="96">
        <v>0.106</v>
      </c>
      <c r="O10" s="97">
        <f>$B$8</f>
        <v>0.405</v>
      </c>
      <c r="P10" s="98">
        <f>B8/F10</f>
        <v>4.2631578947368425</v>
      </c>
      <c r="Q10" s="99">
        <v>8404.280618311537</v>
      </c>
      <c r="R10" s="100">
        <v>8796.480380499408</v>
      </c>
      <c r="S10" s="100">
        <v>7451.795481569563</v>
      </c>
      <c r="T10" s="100">
        <v>5322.7110582639725</v>
      </c>
      <c r="U10" s="100">
        <v>3361.7122473246145</v>
      </c>
      <c r="V10" s="101">
        <v>6331.224732461357</v>
      </c>
      <c r="X10" s="117">
        <f>B8+2*F10</f>
        <v>0.595</v>
      </c>
    </row>
    <row r="11" spans="1:24" s="116" customFormat="1" ht="12.75">
      <c r="A11" s="170">
        <v>0.25</v>
      </c>
      <c r="B11" s="174">
        <v>0.54</v>
      </c>
      <c r="C11" s="103"/>
      <c r="D11" s="103"/>
      <c r="E11" s="103" t="s">
        <v>20</v>
      </c>
      <c r="F11" s="104">
        <v>0.065</v>
      </c>
      <c r="G11" s="105">
        <v>0.41</v>
      </c>
      <c r="H11" s="106">
        <v>0.097</v>
      </c>
      <c r="I11" s="106">
        <v>0.132</v>
      </c>
      <c r="J11" s="107">
        <v>0.00091</v>
      </c>
      <c r="K11" s="118">
        <v>0.00279</v>
      </c>
      <c r="L11" s="109">
        <v>0.33</v>
      </c>
      <c r="M11" s="105">
        <v>0.057</v>
      </c>
      <c r="N11" s="110">
        <v>0.141</v>
      </c>
      <c r="O11" s="111">
        <f>$B$11</f>
        <v>0.54</v>
      </c>
      <c r="P11" s="112">
        <f>B11/F11</f>
        <v>8.307692307692308</v>
      </c>
      <c r="Q11" s="113">
        <v>4029.802044811836</v>
      </c>
      <c r="R11" s="114">
        <v>4217.859473569722</v>
      </c>
      <c r="S11" s="114">
        <v>3573.0911463998273</v>
      </c>
      <c r="T11" s="114">
        <v>2552.2079617141626</v>
      </c>
      <c r="U11" s="114">
        <v>1611.9208179247344</v>
      </c>
      <c r="V11" s="115">
        <v>3035.784207091583</v>
      </c>
      <c r="X11" s="117">
        <f>B11+2*F11</f>
        <v>0.67</v>
      </c>
    </row>
    <row r="12" spans="1:24" s="116" customFormat="1" ht="12.75">
      <c r="A12" s="170"/>
      <c r="B12" s="174"/>
      <c r="C12" s="103" t="s">
        <v>16</v>
      </c>
      <c r="D12" s="103">
        <v>40</v>
      </c>
      <c r="E12" s="103" t="s">
        <v>21</v>
      </c>
      <c r="F12" s="104">
        <v>0.088</v>
      </c>
      <c r="G12" s="105">
        <v>0.364</v>
      </c>
      <c r="H12" s="106">
        <v>0.125</v>
      </c>
      <c r="I12" s="106">
        <v>0.1041</v>
      </c>
      <c r="J12" s="107">
        <v>0.00072</v>
      </c>
      <c r="K12" s="118">
        <v>0.00331</v>
      </c>
      <c r="L12" s="109">
        <v>0.42</v>
      </c>
      <c r="M12" s="105">
        <v>0.045</v>
      </c>
      <c r="N12" s="110">
        <v>0.141</v>
      </c>
      <c r="O12" s="111">
        <f>$B$11</f>
        <v>0.54</v>
      </c>
      <c r="P12" s="112">
        <f>B11/F12</f>
        <v>6.136363636363637</v>
      </c>
      <c r="Q12" s="113">
        <v>5627.405115822833</v>
      </c>
      <c r="R12" s="114">
        <v>5890.017354561232</v>
      </c>
      <c r="S12" s="114">
        <v>4989.632536029579</v>
      </c>
      <c r="T12" s="114">
        <v>3564.0232400211275</v>
      </c>
      <c r="U12" s="114">
        <v>2250.962046329133</v>
      </c>
      <c r="V12" s="115">
        <v>4239.311853919868</v>
      </c>
      <c r="X12" s="117">
        <f>B11+2*F12</f>
        <v>0.716</v>
      </c>
    </row>
    <row r="13" spans="1:24" s="102" customFormat="1" ht="12.75">
      <c r="A13" s="171"/>
      <c r="B13" s="175"/>
      <c r="C13" s="89" t="s">
        <v>17</v>
      </c>
      <c r="D13" s="89">
        <v>80</v>
      </c>
      <c r="E13" s="89" t="s">
        <v>22</v>
      </c>
      <c r="F13" s="90">
        <v>0.119</v>
      </c>
      <c r="G13" s="91">
        <v>0.302</v>
      </c>
      <c r="H13" s="92">
        <v>0.1574</v>
      </c>
      <c r="I13" s="92">
        <v>0.0716</v>
      </c>
      <c r="J13" s="93">
        <v>0.0005</v>
      </c>
      <c r="K13" s="119">
        <v>0.00377</v>
      </c>
      <c r="L13" s="95">
        <v>0.54</v>
      </c>
      <c r="M13" s="91">
        <v>0.031</v>
      </c>
      <c r="N13" s="96">
        <v>0.141</v>
      </c>
      <c r="O13" s="97">
        <f>$B$11</f>
        <v>0.54</v>
      </c>
      <c r="P13" s="98">
        <f>B11/F13</f>
        <v>4.537815126050421</v>
      </c>
      <c r="Q13" s="99">
        <v>7852.425784474561</v>
      </c>
      <c r="R13" s="100">
        <v>8218.872321083374</v>
      </c>
      <c r="S13" s="100">
        <v>6962.484195567445</v>
      </c>
      <c r="T13" s="100">
        <v>4973.202996833889</v>
      </c>
      <c r="U13" s="100">
        <v>3140.970313789825</v>
      </c>
      <c r="V13" s="101">
        <v>5915.494090970837</v>
      </c>
      <c r="X13" s="117">
        <f>B11+2*F13</f>
        <v>0.778</v>
      </c>
    </row>
    <row r="14" spans="1:24" s="116" customFormat="1" ht="12.75">
      <c r="A14" s="170">
        <v>0.375</v>
      </c>
      <c r="B14" s="174">
        <v>0.675</v>
      </c>
      <c r="C14" s="103"/>
      <c r="D14" s="103"/>
      <c r="E14" s="103" t="s">
        <v>20</v>
      </c>
      <c r="F14" s="104">
        <v>0.065</v>
      </c>
      <c r="G14" s="105">
        <v>0.545</v>
      </c>
      <c r="H14" s="106">
        <v>0.1246</v>
      </c>
      <c r="I14" s="106">
        <v>0.2333</v>
      </c>
      <c r="J14" s="107">
        <v>0.00162</v>
      </c>
      <c r="K14" s="118">
        <v>0.00586</v>
      </c>
      <c r="L14" s="109">
        <v>0.42</v>
      </c>
      <c r="M14" s="105">
        <v>0.101</v>
      </c>
      <c r="N14" s="110">
        <v>0.178</v>
      </c>
      <c r="O14" s="111">
        <f>$B$14</f>
        <v>0.675</v>
      </c>
      <c r="P14" s="112">
        <f>B14/F14</f>
        <v>10.384615384615385</v>
      </c>
      <c r="Q14" s="113">
        <v>2888.8888888888887</v>
      </c>
      <c r="R14" s="114">
        <v>3023.7037037037035</v>
      </c>
      <c r="S14" s="114">
        <v>2561.4814814814813</v>
      </c>
      <c r="T14" s="114">
        <v>1829.6296296296296</v>
      </c>
      <c r="U14" s="114">
        <v>1155.5555555555554</v>
      </c>
      <c r="V14" s="115">
        <v>2176.296296296296</v>
      </c>
      <c r="X14" s="117">
        <f>B14+2*F14</f>
        <v>0.805</v>
      </c>
    </row>
    <row r="15" spans="1:24" s="116" customFormat="1" ht="12.75">
      <c r="A15" s="170"/>
      <c r="B15" s="174"/>
      <c r="C15" s="103" t="s">
        <v>16</v>
      </c>
      <c r="D15" s="103">
        <v>40</v>
      </c>
      <c r="E15" s="103" t="s">
        <v>21</v>
      </c>
      <c r="F15" s="104">
        <v>0.091</v>
      </c>
      <c r="G15" s="105">
        <v>0.493</v>
      </c>
      <c r="H15" s="106">
        <v>0.167</v>
      </c>
      <c r="I15" s="106">
        <v>0.191</v>
      </c>
      <c r="J15" s="107">
        <v>0.00133</v>
      </c>
      <c r="K15" s="118">
        <v>0.00729</v>
      </c>
      <c r="L15" s="109">
        <v>0.57</v>
      </c>
      <c r="M15" s="105">
        <v>0.083</v>
      </c>
      <c r="N15" s="110">
        <v>0.178</v>
      </c>
      <c r="O15" s="111">
        <f>$B$14</f>
        <v>0.675</v>
      </c>
      <c r="P15" s="112">
        <f>B14/F15</f>
        <v>7.417582417582418</v>
      </c>
      <c r="Q15" s="113">
        <v>4563.845226815369</v>
      </c>
      <c r="R15" s="114">
        <v>4776.824670733419</v>
      </c>
      <c r="S15" s="114">
        <v>4046.6094344429603</v>
      </c>
      <c r="T15" s="114">
        <v>2890.4353103164003</v>
      </c>
      <c r="U15" s="114">
        <v>1825.5380907261474</v>
      </c>
      <c r="V15" s="115">
        <v>3438.0967375342448</v>
      </c>
      <c r="X15" s="117">
        <f>B14+2*F15</f>
        <v>0.857</v>
      </c>
    </row>
    <row r="16" spans="1:24" s="102" customFormat="1" ht="12.75">
      <c r="A16" s="171"/>
      <c r="B16" s="175"/>
      <c r="C16" s="89" t="s">
        <v>17</v>
      </c>
      <c r="D16" s="89">
        <v>80</v>
      </c>
      <c r="E16" s="89" t="s">
        <v>22</v>
      </c>
      <c r="F16" s="90">
        <v>0.126</v>
      </c>
      <c r="G16" s="91">
        <v>0.423</v>
      </c>
      <c r="H16" s="92">
        <v>0.2173</v>
      </c>
      <c r="I16" s="92">
        <v>0.1405</v>
      </c>
      <c r="J16" s="93">
        <v>0.00098</v>
      </c>
      <c r="K16" s="119">
        <v>0.00862</v>
      </c>
      <c r="L16" s="95">
        <v>0.74</v>
      </c>
      <c r="M16" s="91">
        <v>0.061</v>
      </c>
      <c r="N16" s="96">
        <v>0.178</v>
      </c>
      <c r="O16" s="97">
        <f>$B$14</f>
        <v>0.675</v>
      </c>
      <c r="P16" s="98">
        <f>B14/F16</f>
        <v>5.357142857142858</v>
      </c>
      <c r="Q16" s="99">
        <v>6540.719938728619</v>
      </c>
      <c r="R16" s="100">
        <v>6845.953535869288</v>
      </c>
      <c r="S16" s="100">
        <v>5799.438345672709</v>
      </c>
      <c r="T16" s="100">
        <v>4142.4559611947925</v>
      </c>
      <c r="U16" s="100">
        <v>2616.287975491448</v>
      </c>
      <c r="V16" s="101">
        <v>4927.342353842227</v>
      </c>
      <c r="X16" s="117">
        <f>B14+2*F16</f>
        <v>0.927</v>
      </c>
    </row>
    <row r="17" spans="1:24" ht="12.75">
      <c r="A17" s="168">
        <v>0.5</v>
      </c>
      <c r="B17" s="176">
        <v>0.84</v>
      </c>
      <c r="C17" s="11"/>
      <c r="D17" s="11"/>
      <c r="E17" s="11" t="s">
        <v>23</v>
      </c>
      <c r="F17" s="14">
        <v>0.065</v>
      </c>
      <c r="G17" s="7">
        <v>0.71</v>
      </c>
      <c r="H17" s="18">
        <v>0.1583</v>
      </c>
      <c r="I17" s="18">
        <v>0.3959</v>
      </c>
      <c r="J17" s="22">
        <v>0.00275</v>
      </c>
      <c r="K17" s="73">
        <v>0.01197</v>
      </c>
      <c r="L17" s="25">
        <v>0.54</v>
      </c>
      <c r="M17" s="7">
        <v>0.172</v>
      </c>
      <c r="N17" s="56">
        <v>0.22</v>
      </c>
      <c r="O17" s="83">
        <f aca="true" t="shared" si="0" ref="O17:O22">$B$17</f>
        <v>0.84</v>
      </c>
      <c r="P17" s="75">
        <f aca="true" t="shared" si="1" ref="P17:P22">$B$17/F17</f>
        <v>12.923076923076922</v>
      </c>
      <c r="Q17" s="33">
        <v>2321.4285714285716</v>
      </c>
      <c r="R17" s="29">
        <v>2429.761904761905</v>
      </c>
      <c r="S17" s="29">
        <v>2058.3333333333335</v>
      </c>
      <c r="T17" s="29">
        <v>1470.2380952380954</v>
      </c>
      <c r="U17" s="29">
        <v>928.5714285714287</v>
      </c>
      <c r="V17" s="61">
        <v>1748.809523809524</v>
      </c>
      <c r="X17" s="72">
        <f>B17+2*F17</f>
        <v>0.97</v>
      </c>
    </row>
    <row r="18" spans="1:24" ht="12.75">
      <c r="A18" s="168"/>
      <c r="B18" s="176"/>
      <c r="C18" s="11"/>
      <c r="D18" s="11"/>
      <c r="E18" s="11" t="s">
        <v>20</v>
      </c>
      <c r="F18" s="14">
        <v>0.083</v>
      </c>
      <c r="G18" s="7">
        <v>0.674</v>
      </c>
      <c r="H18" s="18">
        <v>0.1974</v>
      </c>
      <c r="I18" s="18">
        <v>0.3568</v>
      </c>
      <c r="J18" s="22">
        <v>0.00248</v>
      </c>
      <c r="K18" s="73">
        <v>0.01431</v>
      </c>
      <c r="L18" s="25">
        <v>0.67</v>
      </c>
      <c r="M18" s="7">
        <v>0.155</v>
      </c>
      <c r="N18" s="56">
        <v>0.22</v>
      </c>
      <c r="O18" s="83">
        <f t="shared" si="0"/>
        <v>0.84</v>
      </c>
      <c r="P18" s="75">
        <f t="shared" si="1"/>
        <v>10.120481927710843</v>
      </c>
      <c r="Q18" s="33">
        <v>2964.285714285714</v>
      </c>
      <c r="R18" s="29">
        <v>3102.6190476190477</v>
      </c>
      <c r="S18" s="29">
        <v>2628.3333333333335</v>
      </c>
      <c r="T18" s="29">
        <v>1877.3809523809525</v>
      </c>
      <c r="U18" s="29">
        <v>1185.7142857142858</v>
      </c>
      <c r="V18" s="61">
        <v>2233.095238095238</v>
      </c>
      <c r="X18" s="71">
        <f>B17+2*F18</f>
        <v>1.006</v>
      </c>
    </row>
    <row r="19" spans="1:24" s="116" customFormat="1" ht="12.75">
      <c r="A19" s="168"/>
      <c r="B19" s="176"/>
      <c r="C19" s="103" t="s">
        <v>16</v>
      </c>
      <c r="D19" s="103">
        <v>40</v>
      </c>
      <c r="E19" s="103" t="s">
        <v>21</v>
      </c>
      <c r="F19" s="104">
        <v>0.109</v>
      </c>
      <c r="G19" s="105">
        <v>0.622</v>
      </c>
      <c r="H19" s="106">
        <v>0.2503</v>
      </c>
      <c r="I19" s="106">
        <v>0.304</v>
      </c>
      <c r="J19" s="107">
        <v>0.00211</v>
      </c>
      <c r="K19" s="118">
        <v>0.01709</v>
      </c>
      <c r="L19" s="109">
        <v>0.85</v>
      </c>
      <c r="M19" s="105">
        <v>0.132</v>
      </c>
      <c r="N19" s="110">
        <v>0.22</v>
      </c>
      <c r="O19" s="111">
        <f t="shared" si="0"/>
        <v>0.84</v>
      </c>
      <c r="P19" s="112">
        <f t="shared" si="1"/>
        <v>7.706422018348624</v>
      </c>
      <c r="Q19" s="113">
        <v>4376.027475001922</v>
      </c>
      <c r="R19" s="114">
        <v>4580.242090502011</v>
      </c>
      <c r="S19" s="114">
        <v>3880.0776945017037</v>
      </c>
      <c r="T19" s="114">
        <v>2771.484067501217</v>
      </c>
      <c r="U19" s="114">
        <v>1750.4109900007686</v>
      </c>
      <c r="V19" s="115">
        <v>3296.6073645014476</v>
      </c>
      <c r="X19" s="117">
        <f>B17+2*F19</f>
        <v>1.058</v>
      </c>
    </row>
    <row r="20" spans="1:24" s="116" customFormat="1" ht="12.75">
      <c r="A20" s="168"/>
      <c r="B20" s="176"/>
      <c r="C20" s="103" t="s">
        <v>17</v>
      </c>
      <c r="D20" s="103">
        <v>80</v>
      </c>
      <c r="E20" s="103" t="s">
        <v>22</v>
      </c>
      <c r="F20" s="104">
        <v>0.147</v>
      </c>
      <c r="G20" s="105">
        <v>0.546</v>
      </c>
      <c r="H20" s="106">
        <v>0.32</v>
      </c>
      <c r="I20" s="106">
        <v>0.234</v>
      </c>
      <c r="J20" s="107">
        <v>0.00163</v>
      </c>
      <c r="K20" s="118">
        <v>0.02008</v>
      </c>
      <c r="L20" s="109">
        <v>1.09</v>
      </c>
      <c r="M20" s="105">
        <v>0.102</v>
      </c>
      <c r="N20" s="110">
        <v>0.22</v>
      </c>
      <c r="O20" s="111">
        <f t="shared" si="0"/>
        <v>0.84</v>
      </c>
      <c r="P20" s="112">
        <f t="shared" si="1"/>
        <v>5.714285714285714</v>
      </c>
      <c r="Q20" s="113">
        <v>6089.630931458698</v>
      </c>
      <c r="R20" s="114">
        <v>6373.813708260104</v>
      </c>
      <c r="S20" s="114">
        <v>5399.472759226713</v>
      </c>
      <c r="T20" s="114">
        <v>3856.766256590509</v>
      </c>
      <c r="U20" s="114">
        <v>2435.8523725834793</v>
      </c>
      <c r="V20" s="115">
        <v>4587.521968365552</v>
      </c>
      <c r="X20" s="117">
        <f>B17+2*F20</f>
        <v>1.134</v>
      </c>
    </row>
    <row r="21" spans="1:24" s="116" customFormat="1" ht="12.75">
      <c r="A21" s="168"/>
      <c r="B21" s="176"/>
      <c r="C21" s="103"/>
      <c r="D21" s="103">
        <v>160</v>
      </c>
      <c r="E21" s="103"/>
      <c r="F21" s="104">
        <v>0.187</v>
      </c>
      <c r="G21" s="105">
        <v>0.466</v>
      </c>
      <c r="H21" s="106">
        <v>0.3836</v>
      </c>
      <c r="I21" s="106">
        <v>0.1706</v>
      </c>
      <c r="J21" s="107">
        <v>0.00118</v>
      </c>
      <c r="K21" s="118">
        <v>0.02212</v>
      </c>
      <c r="L21" s="109">
        <v>1.31</v>
      </c>
      <c r="M21" s="105">
        <v>0.074</v>
      </c>
      <c r="N21" s="110">
        <v>0.22</v>
      </c>
      <c r="O21" s="111">
        <f t="shared" si="0"/>
        <v>0.84</v>
      </c>
      <c r="P21" s="112">
        <f t="shared" si="1"/>
        <v>4.491978609625669</v>
      </c>
      <c r="Q21" s="113">
        <v>7939.975464803262</v>
      </c>
      <c r="R21" s="114">
        <v>8310.507653160746</v>
      </c>
      <c r="S21" s="114">
        <v>7040.111578792225</v>
      </c>
      <c r="T21" s="114">
        <v>5028.651127708733</v>
      </c>
      <c r="U21" s="114">
        <v>3175.990185921305</v>
      </c>
      <c r="V21" s="115">
        <v>5981.448183485125</v>
      </c>
      <c r="X21" s="117">
        <f>B17+2*F21</f>
        <v>1.214</v>
      </c>
    </row>
    <row r="22" spans="1:24" s="102" customFormat="1" ht="12.75">
      <c r="A22" s="169"/>
      <c r="B22" s="177"/>
      <c r="C22" s="89" t="s">
        <v>18</v>
      </c>
      <c r="D22" s="89"/>
      <c r="E22" s="89"/>
      <c r="F22" s="90">
        <v>0.294</v>
      </c>
      <c r="G22" s="91">
        <v>0.252</v>
      </c>
      <c r="H22" s="92">
        <v>0.5043</v>
      </c>
      <c r="I22" s="92">
        <v>0.05</v>
      </c>
      <c r="J22" s="93">
        <v>0.00035</v>
      </c>
      <c r="K22" s="119">
        <v>0.02424</v>
      </c>
      <c r="L22" s="95">
        <v>1.71</v>
      </c>
      <c r="M22" s="91">
        <v>0.022</v>
      </c>
      <c r="N22" s="96">
        <v>0.22</v>
      </c>
      <c r="O22" s="97">
        <f t="shared" si="0"/>
        <v>0.84</v>
      </c>
      <c r="P22" s="98">
        <f t="shared" si="1"/>
        <v>2.857142857142857</v>
      </c>
      <c r="Q22" s="99">
        <v>12522.935779816513</v>
      </c>
      <c r="R22" s="100">
        <v>13107.339449541283</v>
      </c>
      <c r="S22" s="100">
        <v>11103.669724770642</v>
      </c>
      <c r="T22" s="100">
        <v>7931.192660550459</v>
      </c>
      <c r="U22" s="100">
        <v>5009.174311926605</v>
      </c>
      <c r="V22" s="101">
        <v>9433.944954128441</v>
      </c>
      <c r="X22" s="117">
        <f>B17+2*F22</f>
        <v>1.428</v>
      </c>
    </row>
    <row r="23" spans="1:24" ht="12.75">
      <c r="A23" s="168">
        <v>0.75</v>
      </c>
      <c r="B23" s="176">
        <v>1.05</v>
      </c>
      <c r="C23" s="11"/>
      <c r="D23" s="11"/>
      <c r="E23" s="11" t="s">
        <v>23</v>
      </c>
      <c r="F23" s="14">
        <v>0.065</v>
      </c>
      <c r="G23" s="7">
        <v>0.92</v>
      </c>
      <c r="H23" s="18">
        <v>0.2011</v>
      </c>
      <c r="I23" s="18">
        <v>0.6648</v>
      </c>
      <c r="J23" s="22">
        <v>0.00462</v>
      </c>
      <c r="K23" s="73">
        <v>0.0245</v>
      </c>
      <c r="L23" s="25">
        <v>0.69</v>
      </c>
      <c r="M23" s="7">
        <v>0.288</v>
      </c>
      <c r="N23" s="56">
        <v>0.275</v>
      </c>
      <c r="O23" s="83">
        <f aca="true" t="shared" si="2" ref="O23:O28">$B$23</f>
        <v>1.05</v>
      </c>
      <c r="P23" s="75">
        <f aca="true" t="shared" si="3" ref="P23:P28">$B$23/F23</f>
        <v>16.153846153846153</v>
      </c>
      <c r="Q23" s="33">
        <v>1857.142857142857</v>
      </c>
      <c r="R23" s="29">
        <v>1943.8095238095239</v>
      </c>
      <c r="S23" s="29">
        <v>1646.6666666666667</v>
      </c>
      <c r="T23" s="29">
        <v>1176.1904761904761</v>
      </c>
      <c r="U23" s="29">
        <v>742.8571428571429</v>
      </c>
      <c r="V23" s="61">
        <v>1399.047619047619</v>
      </c>
      <c r="X23" s="71">
        <f>B23+2*F23</f>
        <v>1.1800000000000002</v>
      </c>
    </row>
    <row r="24" spans="1:24" ht="12.75">
      <c r="A24" s="168"/>
      <c r="B24" s="176"/>
      <c r="C24" s="11"/>
      <c r="D24" s="11"/>
      <c r="E24" s="11" t="s">
        <v>20</v>
      </c>
      <c r="F24" s="14">
        <v>0.083</v>
      </c>
      <c r="G24" s="7">
        <v>0.884</v>
      </c>
      <c r="H24" s="18">
        <v>0.2521</v>
      </c>
      <c r="I24" s="18">
        <v>0.6138</v>
      </c>
      <c r="J24" s="22">
        <v>0.00426</v>
      </c>
      <c r="K24" s="73">
        <v>0.02969</v>
      </c>
      <c r="L24" s="25">
        <v>0.86</v>
      </c>
      <c r="M24" s="7">
        <v>0.266</v>
      </c>
      <c r="N24" s="56">
        <v>0.275</v>
      </c>
      <c r="O24" s="83">
        <f t="shared" si="2"/>
        <v>1.05</v>
      </c>
      <c r="P24" s="75">
        <f t="shared" si="3"/>
        <v>12.650602409638553</v>
      </c>
      <c r="Q24" s="33">
        <v>2371.4285714285716</v>
      </c>
      <c r="R24" s="29">
        <v>2482.095238095238</v>
      </c>
      <c r="S24" s="29">
        <v>2102.666666666667</v>
      </c>
      <c r="T24" s="29">
        <v>1501.904761904762</v>
      </c>
      <c r="U24" s="29">
        <v>948.5714285714287</v>
      </c>
      <c r="V24" s="61">
        <v>1786.4761904761906</v>
      </c>
      <c r="X24" s="71">
        <f>B23+2*F24</f>
        <v>1.216</v>
      </c>
    </row>
    <row r="25" spans="1:24" s="116" customFormat="1" ht="12.75">
      <c r="A25" s="168"/>
      <c r="B25" s="176"/>
      <c r="C25" s="103" t="s">
        <v>16</v>
      </c>
      <c r="D25" s="103">
        <v>40</v>
      </c>
      <c r="E25" s="103" t="s">
        <v>21</v>
      </c>
      <c r="F25" s="104">
        <v>0.113</v>
      </c>
      <c r="G25" s="105">
        <v>0.824</v>
      </c>
      <c r="H25" s="106">
        <v>0.3326</v>
      </c>
      <c r="I25" s="106">
        <v>0.533</v>
      </c>
      <c r="J25" s="107">
        <v>0.00371</v>
      </c>
      <c r="K25" s="118">
        <v>0.03704</v>
      </c>
      <c r="L25" s="109">
        <v>1.13</v>
      </c>
      <c r="M25" s="105">
        <v>0.231</v>
      </c>
      <c r="N25" s="110">
        <v>0.275</v>
      </c>
      <c r="O25" s="111">
        <f t="shared" si="2"/>
        <v>1.05</v>
      </c>
      <c r="P25" s="112">
        <f t="shared" si="3"/>
        <v>9.29203539823009</v>
      </c>
      <c r="Q25" s="113">
        <v>3566.065442363524</v>
      </c>
      <c r="R25" s="114">
        <v>3732.4818296738217</v>
      </c>
      <c r="S25" s="114">
        <v>3161.9113588956584</v>
      </c>
      <c r="T25" s="114">
        <v>2258.5081134968987</v>
      </c>
      <c r="U25" s="114">
        <v>1426.4261769454097</v>
      </c>
      <c r="V25" s="115">
        <v>2686.4359665805214</v>
      </c>
      <c r="X25" s="117">
        <f>B23+2*F25</f>
        <v>1.276</v>
      </c>
    </row>
    <row r="26" spans="1:24" s="116" customFormat="1" ht="12.75">
      <c r="A26" s="168"/>
      <c r="B26" s="176"/>
      <c r="C26" s="103" t="s">
        <v>17</v>
      </c>
      <c r="D26" s="103">
        <v>80</v>
      </c>
      <c r="E26" s="103" t="s">
        <v>22</v>
      </c>
      <c r="F26" s="104">
        <v>0.154</v>
      </c>
      <c r="G26" s="105">
        <v>0.742</v>
      </c>
      <c r="H26" s="106">
        <v>0.4335</v>
      </c>
      <c r="I26" s="106">
        <v>0.433</v>
      </c>
      <c r="J26" s="107">
        <v>0.003</v>
      </c>
      <c r="K26" s="118">
        <v>0.04479</v>
      </c>
      <c r="L26" s="109">
        <v>1.47</v>
      </c>
      <c r="M26" s="105">
        <v>0.188</v>
      </c>
      <c r="N26" s="110">
        <v>0.275</v>
      </c>
      <c r="O26" s="111">
        <f t="shared" si="2"/>
        <v>1.05</v>
      </c>
      <c r="P26" s="112">
        <f t="shared" si="3"/>
        <v>6.818181818181818</v>
      </c>
      <c r="Q26" s="113">
        <v>5008.299739151055</v>
      </c>
      <c r="R26" s="114">
        <v>5242.0203936447715</v>
      </c>
      <c r="S26" s="114">
        <v>4440.692435380603</v>
      </c>
      <c r="T26" s="114">
        <v>3171.923168129002</v>
      </c>
      <c r="U26" s="114">
        <v>2003.3198956604222</v>
      </c>
      <c r="V26" s="115">
        <v>3772.9191368271286</v>
      </c>
      <c r="X26" s="117">
        <f>B23+2*F26</f>
        <v>1.358</v>
      </c>
    </row>
    <row r="27" spans="1:24" s="122" customFormat="1" ht="12.75">
      <c r="A27" s="168"/>
      <c r="B27" s="176"/>
      <c r="C27" s="103"/>
      <c r="D27" s="103">
        <v>160</v>
      </c>
      <c r="E27" s="103"/>
      <c r="F27" s="104">
        <v>0.219</v>
      </c>
      <c r="G27" s="105">
        <v>0.612</v>
      </c>
      <c r="H27" s="106">
        <v>0.5698</v>
      </c>
      <c r="I27" s="106">
        <v>0.2961</v>
      </c>
      <c r="J27" s="107">
        <v>0.00206</v>
      </c>
      <c r="K27" s="118">
        <v>0.05269</v>
      </c>
      <c r="L27" s="109">
        <v>1.94</v>
      </c>
      <c r="M27" s="105">
        <v>0.128</v>
      </c>
      <c r="N27" s="110">
        <v>0.275</v>
      </c>
      <c r="O27" s="111">
        <f t="shared" si="2"/>
        <v>1.05</v>
      </c>
      <c r="P27" s="112">
        <f t="shared" si="3"/>
        <v>4.794520547945206</v>
      </c>
      <c r="Q27" s="113">
        <v>7392.697847863707</v>
      </c>
      <c r="R27" s="114">
        <v>7737.690414097346</v>
      </c>
      <c r="S27" s="114">
        <v>6554.858758439153</v>
      </c>
      <c r="T27" s="114">
        <v>4682.04197031368</v>
      </c>
      <c r="U27" s="114">
        <v>2957.0791391454823</v>
      </c>
      <c r="V27" s="115">
        <v>5569.165712057325</v>
      </c>
      <c r="W27" s="116"/>
      <c r="X27" s="120">
        <f>B23+2*F27</f>
        <v>1.488</v>
      </c>
    </row>
    <row r="28" spans="1:24" s="121" customFormat="1" ht="12.75">
      <c r="A28" s="169"/>
      <c r="B28" s="177"/>
      <c r="C28" s="123" t="s">
        <v>18</v>
      </c>
      <c r="D28" s="123"/>
      <c r="E28" s="123"/>
      <c r="F28" s="124">
        <v>0.308</v>
      </c>
      <c r="G28" s="125">
        <v>0.434</v>
      </c>
      <c r="H28" s="126">
        <v>0.718</v>
      </c>
      <c r="I28" s="126">
        <v>0.148</v>
      </c>
      <c r="J28" s="127">
        <v>0.00103</v>
      </c>
      <c r="K28" s="128">
        <v>0.05792</v>
      </c>
      <c r="L28" s="129">
        <v>2.44</v>
      </c>
      <c r="M28" s="125">
        <v>0.064</v>
      </c>
      <c r="N28" s="130">
        <v>0.275</v>
      </c>
      <c r="O28" s="131">
        <f t="shared" si="2"/>
        <v>1.05</v>
      </c>
      <c r="P28" s="132">
        <f t="shared" si="3"/>
        <v>3.409090909090909</v>
      </c>
      <c r="Q28" s="133">
        <v>10622.532645004556</v>
      </c>
      <c r="R28" s="134">
        <v>11118.250835104769</v>
      </c>
      <c r="S28" s="134">
        <v>9418.64561190404</v>
      </c>
      <c r="T28" s="134">
        <v>6727.604008502885</v>
      </c>
      <c r="U28" s="134">
        <v>4249.013058001822</v>
      </c>
      <c r="V28" s="135">
        <v>8002.307925903433</v>
      </c>
      <c r="X28" s="136">
        <f>B23+2*F28</f>
        <v>1.666</v>
      </c>
    </row>
    <row r="29" spans="1:24" ht="12.75">
      <c r="A29" s="168">
        <v>1</v>
      </c>
      <c r="B29" s="176">
        <v>1.315</v>
      </c>
      <c r="C29" s="11"/>
      <c r="D29" s="11"/>
      <c r="E29" s="11" t="s">
        <v>23</v>
      </c>
      <c r="F29" s="14">
        <v>0.065</v>
      </c>
      <c r="G29" s="7">
        <v>1.185</v>
      </c>
      <c r="H29" s="18">
        <v>0.2553</v>
      </c>
      <c r="I29" s="18">
        <v>1.1029</v>
      </c>
      <c r="J29" s="22">
        <v>0.00766</v>
      </c>
      <c r="K29" s="73">
        <v>0.04999</v>
      </c>
      <c r="L29" s="25">
        <v>0.87</v>
      </c>
      <c r="M29" s="7">
        <v>0.478</v>
      </c>
      <c r="N29" s="56">
        <v>0.344</v>
      </c>
      <c r="O29" s="83">
        <f aca="true" t="shared" si="4" ref="O29:O34">$B$29</f>
        <v>1.315</v>
      </c>
      <c r="P29" s="75">
        <f aca="true" t="shared" si="5" ref="P29:P34">$B$29/F29</f>
        <v>20.23076923076923</v>
      </c>
      <c r="Q29" s="33">
        <v>1482.8897338403042</v>
      </c>
      <c r="R29" s="29">
        <v>1552.0912547528517</v>
      </c>
      <c r="S29" s="29">
        <v>1314.828897338403</v>
      </c>
      <c r="T29" s="29">
        <v>939.1634980988593</v>
      </c>
      <c r="U29" s="29">
        <v>593.1558935361217</v>
      </c>
      <c r="V29" s="61">
        <v>1117.1102661596958</v>
      </c>
      <c r="X29" s="71">
        <f aca="true" t="shared" si="6" ref="X29:X34">$B$29+2*F29</f>
        <v>1.4449999999999998</v>
      </c>
    </row>
    <row r="30" spans="1:24" ht="12.75">
      <c r="A30" s="168"/>
      <c r="B30" s="176"/>
      <c r="C30" s="11"/>
      <c r="D30" s="11"/>
      <c r="E30" s="11" t="s">
        <v>20</v>
      </c>
      <c r="F30" s="14">
        <v>0.109</v>
      </c>
      <c r="G30" s="7">
        <v>1.097</v>
      </c>
      <c r="H30" s="18">
        <v>0.413</v>
      </c>
      <c r="I30" s="18">
        <v>0.9452</v>
      </c>
      <c r="J30" s="22">
        <v>0.00656</v>
      </c>
      <c r="K30" s="73">
        <v>0.07569</v>
      </c>
      <c r="L30" s="25">
        <v>1.4</v>
      </c>
      <c r="M30" s="7">
        <v>0.409</v>
      </c>
      <c r="N30" s="56">
        <v>0.344</v>
      </c>
      <c r="O30" s="83">
        <f t="shared" si="4"/>
        <v>1.315</v>
      </c>
      <c r="P30" s="75">
        <f t="shared" si="5"/>
        <v>12.064220183486238</v>
      </c>
      <c r="Q30" s="33">
        <v>2486.6920152091257</v>
      </c>
      <c r="R30" s="29">
        <v>2602.7376425855514</v>
      </c>
      <c r="S30" s="29">
        <v>2204.866920152091</v>
      </c>
      <c r="T30" s="29">
        <v>1574.9049429657796</v>
      </c>
      <c r="U30" s="29">
        <v>994.6768060836501</v>
      </c>
      <c r="V30" s="61">
        <v>1873.3079847908746</v>
      </c>
      <c r="X30" s="71">
        <f t="shared" si="6"/>
        <v>1.533</v>
      </c>
    </row>
    <row r="31" spans="1:24" s="116" customFormat="1" ht="12.75">
      <c r="A31" s="168"/>
      <c r="B31" s="176"/>
      <c r="C31" s="103" t="s">
        <v>16</v>
      </c>
      <c r="D31" s="103">
        <v>40</v>
      </c>
      <c r="E31" s="103" t="s">
        <v>21</v>
      </c>
      <c r="F31" s="104">
        <v>0.133</v>
      </c>
      <c r="G31" s="105">
        <v>1.049</v>
      </c>
      <c r="H31" s="106">
        <v>0.4939</v>
      </c>
      <c r="I31" s="106">
        <v>0.864</v>
      </c>
      <c r="J31" s="107">
        <v>0.006</v>
      </c>
      <c r="K31" s="118">
        <v>0.8734</v>
      </c>
      <c r="L31" s="109">
        <v>1.68</v>
      </c>
      <c r="M31" s="105">
        <v>0.375</v>
      </c>
      <c r="N31" s="110">
        <v>0.344</v>
      </c>
      <c r="O31" s="111">
        <f t="shared" si="4"/>
        <v>1.315</v>
      </c>
      <c r="P31" s="112">
        <f t="shared" si="5"/>
        <v>9.887218045112782</v>
      </c>
      <c r="Q31" s="113">
        <v>3333.429930315878</v>
      </c>
      <c r="R31" s="114">
        <v>3488.98999373062</v>
      </c>
      <c r="S31" s="114">
        <v>2955.641204880079</v>
      </c>
      <c r="T31" s="114">
        <v>2111.1722892000566</v>
      </c>
      <c r="U31" s="114">
        <v>1333.3719721263515</v>
      </c>
      <c r="V31" s="115">
        <v>2511.1838808379616</v>
      </c>
      <c r="X31" s="117">
        <f t="shared" si="6"/>
        <v>1.581</v>
      </c>
    </row>
    <row r="32" spans="1:24" s="116" customFormat="1" ht="12.75">
      <c r="A32" s="168"/>
      <c r="B32" s="176"/>
      <c r="C32" s="103" t="s">
        <v>17</v>
      </c>
      <c r="D32" s="103">
        <v>80</v>
      </c>
      <c r="E32" s="103" t="s">
        <v>22</v>
      </c>
      <c r="F32" s="104">
        <v>0.179</v>
      </c>
      <c r="G32" s="105">
        <v>0.957</v>
      </c>
      <c r="H32" s="106">
        <v>0.6388</v>
      </c>
      <c r="I32" s="106">
        <v>0.719</v>
      </c>
      <c r="J32" s="107">
        <v>0.00499</v>
      </c>
      <c r="K32" s="118">
        <v>0.1056</v>
      </c>
      <c r="L32" s="109">
        <v>2.17</v>
      </c>
      <c r="M32" s="105">
        <v>0.312</v>
      </c>
      <c r="N32" s="110">
        <v>0.344</v>
      </c>
      <c r="O32" s="111">
        <f t="shared" si="4"/>
        <v>1.315</v>
      </c>
      <c r="P32" s="112">
        <f t="shared" si="5"/>
        <v>7.346368715083799</v>
      </c>
      <c r="Q32" s="113">
        <v>4612.589288617256</v>
      </c>
      <c r="R32" s="114">
        <v>4827.843455419395</v>
      </c>
      <c r="S32" s="114">
        <v>4089.8291692406333</v>
      </c>
      <c r="T32" s="114">
        <v>2921.3065494575953</v>
      </c>
      <c r="U32" s="114">
        <v>1845.0357154469025</v>
      </c>
      <c r="V32" s="115">
        <v>3474.8172640916664</v>
      </c>
      <c r="X32" s="117">
        <f t="shared" si="6"/>
        <v>1.673</v>
      </c>
    </row>
    <row r="33" spans="1:24" s="122" customFormat="1" ht="12.75">
      <c r="A33" s="168"/>
      <c r="B33" s="176"/>
      <c r="C33" s="103"/>
      <c r="D33" s="103">
        <v>160</v>
      </c>
      <c r="E33" s="103"/>
      <c r="F33" s="104">
        <v>0.25</v>
      </c>
      <c r="G33" s="105">
        <v>0.815</v>
      </c>
      <c r="H33" s="106">
        <v>0.8365</v>
      </c>
      <c r="I33" s="106">
        <v>0.5217</v>
      </c>
      <c r="J33" s="107">
        <v>0.00362</v>
      </c>
      <c r="K33" s="118">
        <v>0.1251</v>
      </c>
      <c r="L33" s="109">
        <v>2.84</v>
      </c>
      <c r="M33" s="105">
        <v>0.23</v>
      </c>
      <c r="N33" s="110">
        <v>0.344</v>
      </c>
      <c r="O33" s="111">
        <f t="shared" si="4"/>
        <v>1.315</v>
      </c>
      <c r="P33" s="112">
        <f t="shared" si="5"/>
        <v>5.26</v>
      </c>
      <c r="Q33" s="113">
        <v>6674.465729386451</v>
      </c>
      <c r="R33" s="114">
        <v>6985.940796757819</v>
      </c>
      <c r="S33" s="114">
        <v>5918.026280055987</v>
      </c>
      <c r="T33" s="114">
        <v>4227.1616286114195</v>
      </c>
      <c r="U33" s="114">
        <v>2669.786291754581</v>
      </c>
      <c r="V33" s="115">
        <v>5028.097516137794</v>
      </c>
      <c r="W33" s="116"/>
      <c r="X33" s="120">
        <f t="shared" si="6"/>
        <v>1.815</v>
      </c>
    </row>
    <row r="34" spans="1:24" s="121" customFormat="1" ht="12.75">
      <c r="A34" s="169"/>
      <c r="B34" s="177"/>
      <c r="C34" s="123" t="s">
        <v>18</v>
      </c>
      <c r="D34" s="123"/>
      <c r="E34" s="123"/>
      <c r="F34" s="124">
        <v>0.358</v>
      </c>
      <c r="G34" s="125">
        <v>0.599</v>
      </c>
      <c r="H34" s="126">
        <v>1.076</v>
      </c>
      <c r="I34" s="126">
        <v>0.282</v>
      </c>
      <c r="J34" s="127">
        <v>0.00196</v>
      </c>
      <c r="K34" s="128">
        <v>0.1405</v>
      </c>
      <c r="L34" s="129">
        <v>3.66</v>
      </c>
      <c r="M34" s="125">
        <v>0.122</v>
      </c>
      <c r="N34" s="130">
        <v>0.344</v>
      </c>
      <c r="O34" s="131">
        <f t="shared" si="4"/>
        <v>1.315</v>
      </c>
      <c r="P34" s="132">
        <f t="shared" si="5"/>
        <v>3.6731843575418996</v>
      </c>
      <c r="Q34" s="133">
        <v>9844.87741053033</v>
      </c>
      <c r="R34" s="134">
        <v>10304.305023021743</v>
      </c>
      <c r="S34" s="134">
        <v>8729.124637336892</v>
      </c>
      <c r="T34" s="134">
        <v>6235.089026669209</v>
      </c>
      <c r="U34" s="134">
        <v>3937.950964212132</v>
      </c>
      <c r="V34" s="135">
        <v>7416.474315932847</v>
      </c>
      <c r="X34" s="136">
        <f t="shared" si="6"/>
        <v>2.0309999999999997</v>
      </c>
    </row>
    <row r="35" spans="1:24" ht="12.75">
      <c r="A35" s="168">
        <v>1.25</v>
      </c>
      <c r="B35" s="176">
        <v>1.66</v>
      </c>
      <c r="C35" s="11"/>
      <c r="D35" s="11"/>
      <c r="E35" s="11" t="s">
        <v>23</v>
      </c>
      <c r="F35" s="14">
        <v>0.065</v>
      </c>
      <c r="G35" s="7">
        <v>1.53</v>
      </c>
      <c r="H35" s="18">
        <v>0.3257</v>
      </c>
      <c r="I35" s="18">
        <v>1.839</v>
      </c>
      <c r="J35" s="22">
        <v>0.01277</v>
      </c>
      <c r="K35" s="73">
        <v>0.1038</v>
      </c>
      <c r="L35" s="25">
        <v>1.11</v>
      </c>
      <c r="M35" s="7">
        <v>0.797</v>
      </c>
      <c r="N35" s="56">
        <v>0.435</v>
      </c>
      <c r="O35" s="83">
        <f aca="true" t="shared" si="7" ref="O35:O40">$B$35</f>
        <v>1.66</v>
      </c>
      <c r="P35" s="75">
        <f aca="true" t="shared" si="8" ref="P35:P40">$B$35/F35</f>
        <v>25.538461538461537</v>
      </c>
      <c r="Q35" s="33">
        <v>1174.698795180723</v>
      </c>
      <c r="R35" s="29">
        <v>1229.5180722891566</v>
      </c>
      <c r="S35" s="29">
        <v>1041.566265060241</v>
      </c>
      <c r="T35" s="29">
        <v>743.9759036144579</v>
      </c>
      <c r="U35" s="29">
        <v>469.8795180722892</v>
      </c>
      <c r="V35" s="61">
        <v>884.9397590361447</v>
      </c>
      <c r="X35" s="71">
        <f aca="true" t="shared" si="9" ref="X35:X40">$B$35+2*F35</f>
        <v>1.79</v>
      </c>
    </row>
    <row r="36" spans="1:24" ht="12.75">
      <c r="A36" s="168"/>
      <c r="B36" s="176"/>
      <c r="C36" s="11"/>
      <c r="D36" s="11"/>
      <c r="E36" s="11" t="s">
        <v>20</v>
      </c>
      <c r="F36" s="14">
        <v>0.109</v>
      </c>
      <c r="G36" s="7">
        <v>1.442</v>
      </c>
      <c r="H36" s="18">
        <v>0.4717</v>
      </c>
      <c r="I36" s="18">
        <v>1.633</v>
      </c>
      <c r="J36" s="22">
        <v>0.01134</v>
      </c>
      <c r="K36" s="73">
        <v>0.1605</v>
      </c>
      <c r="L36" s="25">
        <v>1.81</v>
      </c>
      <c r="M36" s="7">
        <v>0.708</v>
      </c>
      <c r="N36" s="56">
        <v>0.435</v>
      </c>
      <c r="O36" s="83">
        <f t="shared" si="7"/>
        <v>1.66</v>
      </c>
      <c r="P36" s="75">
        <f t="shared" si="8"/>
        <v>15.229357798165138</v>
      </c>
      <c r="Q36" s="33">
        <v>1969.879518072289</v>
      </c>
      <c r="R36" s="29">
        <v>2061.8072289156626</v>
      </c>
      <c r="S36" s="29">
        <v>1746.6265060240964</v>
      </c>
      <c r="T36" s="29">
        <v>1247.5903614457832</v>
      </c>
      <c r="U36" s="29">
        <v>787.9518072289156</v>
      </c>
      <c r="V36" s="61">
        <v>1483.9759036144578</v>
      </c>
      <c r="X36" s="71">
        <f t="shared" si="9"/>
        <v>1.878</v>
      </c>
    </row>
    <row r="37" spans="1:24" ht="12.75">
      <c r="A37" s="168"/>
      <c r="B37" s="176"/>
      <c r="C37" s="11" t="s">
        <v>16</v>
      </c>
      <c r="D37" s="11">
        <v>40</v>
      </c>
      <c r="E37" s="11" t="s">
        <v>21</v>
      </c>
      <c r="F37" s="14">
        <v>0.14</v>
      </c>
      <c r="G37" s="7">
        <v>1.38</v>
      </c>
      <c r="H37" s="18">
        <v>0.6685</v>
      </c>
      <c r="I37" s="18">
        <v>1.495</v>
      </c>
      <c r="J37" s="22">
        <v>0.0104</v>
      </c>
      <c r="K37" s="73">
        <v>0.1947</v>
      </c>
      <c r="L37" s="25">
        <v>2.27</v>
      </c>
      <c r="M37" s="7">
        <v>0.649</v>
      </c>
      <c r="N37" s="56">
        <v>0.435</v>
      </c>
      <c r="O37" s="83">
        <f t="shared" si="7"/>
        <v>1.66</v>
      </c>
      <c r="P37" s="75">
        <f t="shared" si="8"/>
        <v>11.857142857142856</v>
      </c>
      <c r="Q37" s="33">
        <v>2530.120481927711</v>
      </c>
      <c r="R37" s="29">
        <v>2648.1927710843374</v>
      </c>
      <c r="S37" s="29">
        <v>2243.373493975904</v>
      </c>
      <c r="T37" s="29">
        <v>1602.409638554217</v>
      </c>
      <c r="U37" s="29">
        <v>1012.0481927710845</v>
      </c>
      <c r="V37" s="61">
        <v>1906.0240963855424</v>
      </c>
      <c r="X37" s="71">
        <f t="shared" si="9"/>
        <v>1.94</v>
      </c>
    </row>
    <row r="38" spans="1:24" s="116" customFormat="1" ht="12.75">
      <c r="A38" s="168"/>
      <c r="B38" s="176"/>
      <c r="C38" s="103" t="s">
        <v>17</v>
      </c>
      <c r="D38" s="103">
        <v>80</v>
      </c>
      <c r="E38" s="103" t="s">
        <v>22</v>
      </c>
      <c r="F38" s="104">
        <v>0.191</v>
      </c>
      <c r="G38" s="105">
        <v>1.278</v>
      </c>
      <c r="H38" s="106">
        <v>0.8815</v>
      </c>
      <c r="I38" s="106">
        <v>1.283</v>
      </c>
      <c r="J38" s="107">
        <v>0.00891</v>
      </c>
      <c r="K38" s="118">
        <v>0.2418</v>
      </c>
      <c r="L38" s="109">
        <v>3</v>
      </c>
      <c r="M38" s="105">
        <v>0.555</v>
      </c>
      <c r="N38" s="110">
        <v>0.435</v>
      </c>
      <c r="O38" s="111">
        <f t="shared" si="7"/>
        <v>1.66</v>
      </c>
      <c r="P38" s="112">
        <f t="shared" si="8"/>
        <v>8.69109947643979</v>
      </c>
      <c r="Q38" s="113">
        <v>3835.767817057821</v>
      </c>
      <c r="R38" s="114">
        <v>4014.7703151871865</v>
      </c>
      <c r="S38" s="114">
        <v>3401.0474644579344</v>
      </c>
      <c r="T38" s="114">
        <v>2429.3196174699533</v>
      </c>
      <c r="U38" s="114">
        <v>1534.3071268231283</v>
      </c>
      <c r="V38" s="115">
        <v>2889.6117555168917</v>
      </c>
      <c r="X38" s="117">
        <f t="shared" si="9"/>
        <v>2.042</v>
      </c>
    </row>
    <row r="39" spans="1:24" s="116" customFormat="1" ht="12.75">
      <c r="A39" s="168"/>
      <c r="B39" s="176"/>
      <c r="C39" s="103"/>
      <c r="D39" s="103">
        <v>160</v>
      </c>
      <c r="E39" s="103"/>
      <c r="F39" s="104">
        <v>0.25</v>
      </c>
      <c r="G39" s="105">
        <v>1.16</v>
      </c>
      <c r="H39" s="106">
        <v>1.107</v>
      </c>
      <c r="I39" s="106">
        <v>1.057</v>
      </c>
      <c r="J39" s="107">
        <v>0.00734</v>
      </c>
      <c r="K39" s="118">
        <v>0.2839</v>
      </c>
      <c r="L39" s="109">
        <v>3.76</v>
      </c>
      <c r="M39" s="105">
        <v>0.458</v>
      </c>
      <c r="N39" s="110">
        <v>0.435</v>
      </c>
      <c r="O39" s="111">
        <f t="shared" si="7"/>
        <v>1.66</v>
      </c>
      <c r="P39" s="112">
        <f t="shared" si="8"/>
        <v>6.64</v>
      </c>
      <c r="Q39" s="113">
        <v>5157.02721154784</v>
      </c>
      <c r="R39" s="114">
        <v>5397.688481420073</v>
      </c>
      <c r="S39" s="114">
        <v>4572.564127572418</v>
      </c>
      <c r="T39" s="114">
        <v>3266.117233980299</v>
      </c>
      <c r="U39" s="114">
        <v>2062.8108846191362</v>
      </c>
      <c r="V39" s="115">
        <v>3884.9604993660396</v>
      </c>
      <c r="X39" s="117">
        <f t="shared" si="9"/>
        <v>2.16</v>
      </c>
    </row>
    <row r="40" spans="1:24" s="102" customFormat="1" ht="12.75">
      <c r="A40" s="169"/>
      <c r="B40" s="177"/>
      <c r="C40" s="89" t="s">
        <v>18</v>
      </c>
      <c r="D40" s="89"/>
      <c r="E40" s="89"/>
      <c r="F40" s="90">
        <v>0.382</v>
      </c>
      <c r="G40" s="91">
        <v>0.896</v>
      </c>
      <c r="H40" s="92">
        <v>1.534</v>
      </c>
      <c r="I40" s="92">
        <v>0.63</v>
      </c>
      <c r="J40" s="93">
        <v>0.00438</v>
      </c>
      <c r="K40" s="119">
        <v>0.3411</v>
      </c>
      <c r="L40" s="95">
        <v>5.21</v>
      </c>
      <c r="M40" s="91">
        <v>0.273</v>
      </c>
      <c r="N40" s="96">
        <v>0.435</v>
      </c>
      <c r="O40" s="97">
        <f t="shared" si="7"/>
        <v>1.66</v>
      </c>
      <c r="P40" s="98">
        <f t="shared" si="8"/>
        <v>4.345549738219895</v>
      </c>
      <c r="Q40" s="99">
        <v>8231.685109329545</v>
      </c>
      <c r="R40" s="100">
        <v>8615.83041443159</v>
      </c>
      <c r="S40" s="100">
        <v>7298.760796938862</v>
      </c>
      <c r="T40" s="100">
        <v>5213.400569242045</v>
      </c>
      <c r="U40" s="100">
        <v>3292.674043731818</v>
      </c>
      <c r="V40" s="101">
        <v>6201.20278236159</v>
      </c>
      <c r="X40" s="117">
        <f t="shared" si="9"/>
        <v>2.424</v>
      </c>
    </row>
    <row r="41" spans="1:24" ht="12.75">
      <c r="A41" s="168">
        <v>1.5</v>
      </c>
      <c r="B41" s="176">
        <v>1.9</v>
      </c>
      <c r="C41" s="11"/>
      <c r="D41" s="11"/>
      <c r="E41" s="11" t="s">
        <v>23</v>
      </c>
      <c r="F41" s="14">
        <v>0.065</v>
      </c>
      <c r="G41" s="7">
        <v>1.77</v>
      </c>
      <c r="H41" s="18">
        <v>0.3747</v>
      </c>
      <c r="I41" s="18">
        <v>2.461</v>
      </c>
      <c r="J41" s="22">
        <v>0.01709</v>
      </c>
      <c r="K41" s="73">
        <v>0.1579</v>
      </c>
      <c r="L41" s="25">
        <v>1.28</v>
      </c>
      <c r="M41" s="7">
        <v>1.066</v>
      </c>
      <c r="N41" s="56">
        <v>0.497</v>
      </c>
      <c r="O41" s="83">
        <f aca="true" t="shared" si="10" ref="O41:O46">$B$41</f>
        <v>1.9</v>
      </c>
      <c r="P41" s="75">
        <f aca="true" t="shared" si="11" ref="P41:P46">$B$41/F41</f>
        <v>29.23076923076923</v>
      </c>
      <c r="Q41" s="33">
        <v>1026.3157894736842</v>
      </c>
      <c r="R41" s="29">
        <v>1074.2105263157896</v>
      </c>
      <c r="S41" s="29">
        <v>910</v>
      </c>
      <c r="T41" s="29">
        <v>650</v>
      </c>
      <c r="U41" s="29">
        <v>410.5263157894737</v>
      </c>
      <c r="V41" s="61">
        <v>773.1578947368421</v>
      </c>
      <c r="X41" s="71">
        <f aca="true" t="shared" si="12" ref="X41:X46">$B$41+2*F41</f>
        <v>2.03</v>
      </c>
    </row>
    <row r="42" spans="1:24" ht="12.75">
      <c r="A42" s="168"/>
      <c r="B42" s="176"/>
      <c r="C42" s="11"/>
      <c r="D42" s="11"/>
      <c r="E42" s="11" t="s">
        <v>20</v>
      </c>
      <c r="F42" s="14">
        <v>0.109</v>
      </c>
      <c r="G42" s="7">
        <v>1.682</v>
      </c>
      <c r="H42" s="18">
        <v>0.6133</v>
      </c>
      <c r="I42" s="18">
        <v>2.222</v>
      </c>
      <c r="J42" s="22">
        <v>0.01543</v>
      </c>
      <c r="K42" s="73">
        <v>0.2468</v>
      </c>
      <c r="L42" s="25">
        <v>2.09</v>
      </c>
      <c r="M42" s="7">
        <v>0.963</v>
      </c>
      <c r="N42" s="56">
        <v>0.497</v>
      </c>
      <c r="O42" s="83">
        <f t="shared" si="10"/>
        <v>1.9</v>
      </c>
      <c r="P42" s="75">
        <f t="shared" si="11"/>
        <v>17.431192660550458</v>
      </c>
      <c r="Q42" s="33">
        <v>1721.0526315789475</v>
      </c>
      <c r="R42" s="29">
        <v>1801.3684210526317</v>
      </c>
      <c r="S42" s="29">
        <v>1526</v>
      </c>
      <c r="T42" s="29">
        <v>1090</v>
      </c>
      <c r="U42" s="29">
        <v>688.421052631579</v>
      </c>
      <c r="V42" s="61">
        <v>1296.5263157894738</v>
      </c>
      <c r="X42" s="71">
        <f t="shared" si="12"/>
        <v>2.118</v>
      </c>
    </row>
    <row r="43" spans="1:24" ht="12.75">
      <c r="A43" s="168"/>
      <c r="B43" s="176"/>
      <c r="C43" s="11" t="s">
        <v>16</v>
      </c>
      <c r="D43" s="11">
        <v>40</v>
      </c>
      <c r="E43" s="11" t="s">
        <v>21</v>
      </c>
      <c r="F43" s="14">
        <v>0.145</v>
      </c>
      <c r="G43" s="7">
        <v>1.61</v>
      </c>
      <c r="H43" s="18">
        <v>0.7995</v>
      </c>
      <c r="I43" s="18">
        <v>2.036</v>
      </c>
      <c r="J43" s="22">
        <v>0.01414</v>
      </c>
      <c r="K43" s="73">
        <v>0.3099</v>
      </c>
      <c r="L43" s="25">
        <v>2.72</v>
      </c>
      <c r="M43" s="7">
        <v>0.882</v>
      </c>
      <c r="N43" s="56">
        <v>0.497</v>
      </c>
      <c r="O43" s="83">
        <f t="shared" si="10"/>
        <v>1.9</v>
      </c>
      <c r="P43" s="75">
        <f t="shared" si="11"/>
        <v>13.10344827586207</v>
      </c>
      <c r="Q43" s="33">
        <v>2289.4736842105262</v>
      </c>
      <c r="R43" s="29">
        <v>2396.315789473684</v>
      </c>
      <c r="S43" s="29">
        <v>2030</v>
      </c>
      <c r="T43" s="29">
        <v>1450</v>
      </c>
      <c r="U43" s="29">
        <v>915.7894736842105</v>
      </c>
      <c r="V43" s="61">
        <v>1724.7368421052631</v>
      </c>
      <c r="X43" s="71">
        <f t="shared" si="12"/>
        <v>2.19</v>
      </c>
    </row>
    <row r="44" spans="1:24" s="116" customFormat="1" ht="12.75">
      <c r="A44" s="168"/>
      <c r="B44" s="176"/>
      <c r="C44" s="103" t="s">
        <v>17</v>
      </c>
      <c r="D44" s="103">
        <v>80</v>
      </c>
      <c r="E44" s="103" t="s">
        <v>22</v>
      </c>
      <c r="F44" s="104">
        <v>0.2</v>
      </c>
      <c r="G44" s="105">
        <v>1.5</v>
      </c>
      <c r="H44" s="106">
        <v>1.068</v>
      </c>
      <c r="I44" s="106">
        <v>1.767</v>
      </c>
      <c r="J44" s="107">
        <v>0.01225</v>
      </c>
      <c r="K44" s="118">
        <v>0.3912</v>
      </c>
      <c r="L44" s="109">
        <v>3.63</v>
      </c>
      <c r="M44" s="105">
        <v>0.765</v>
      </c>
      <c r="N44" s="110">
        <v>0.497</v>
      </c>
      <c r="O44" s="111">
        <f t="shared" si="10"/>
        <v>1.9</v>
      </c>
      <c r="P44" s="112">
        <f t="shared" si="11"/>
        <v>9.499999999999998</v>
      </c>
      <c r="Q44" s="113">
        <v>3481.2286689419793</v>
      </c>
      <c r="R44" s="114">
        <v>3643.6860068259384</v>
      </c>
      <c r="S44" s="114">
        <v>3086.689419795222</v>
      </c>
      <c r="T44" s="114">
        <v>2204.778156996587</v>
      </c>
      <c r="U44" s="114">
        <v>1392.4914675767918</v>
      </c>
      <c r="V44" s="115">
        <v>2622.5255972696245</v>
      </c>
      <c r="X44" s="117">
        <f t="shared" si="12"/>
        <v>2.3</v>
      </c>
    </row>
    <row r="45" spans="1:24" s="116" customFormat="1" ht="12.75">
      <c r="A45" s="168"/>
      <c r="B45" s="176"/>
      <c r="C45" s="103"/>
      <c r="D45" s="103">
        <v>160</v>
      </c>
      <c r="E45" s="103"/>
      <c r="F45" s="104">
        <v>0.281</v>
      </c>
      <c r="G45" s="105">
        <v>1.338</v>
      </c>
      <c r="H45" s="106">
        <v>1.429</v>
      </c>
      <c r="I45" s="106">
        <v>1.406</v>
      </c>
      <c r="J45" s="107">
        <v>0.00976</v>
      </c>
      <c r="K45" s="118">
        <v>0.4824</v>
      </c>
      <c r="L45" s="109">
        <v>4.86</v>
      </c>
      <c r="M45" s="105">
        <v>0.608</v>
      </c>
      <c r="N45" s="110">
        <v>0.497</v>
      </c>
      <c r="O45" s="111">
        <f t="shared" si="10"/>
        <v>1.9</v>
      </c>
      <c r="P45" s="112">
        <f t="shared" si="11"/>
        <v>6.7615658362989315</v>
      </c>
      <c r="Q45" s="113">
        <v>5054.649382509382</v>
      </c>
      <c r="R45" s="114">
        <v>5290.5330203598205</v>
      </c>
      <c r="S45" s="114">
        <v>4481.7891191583185</v>
      </c>
      <c r="T45" s="114">
        <v>3201.277942255942</v>
      </c>
      <c r="U45" s="114">
        <v>2021.859753003753</v>
      </c>
      <c r="V45" s="115">
        <v>3807.835868157068</v>
      </c>
      <c r="X45" s="117">
        <f t="shared" si="12"/>
        <v>2.4619999999999997</v>
      </c>
    </row>
    <row r="46" spans="1:24" s="121" customFormat="1" ht="12.75">
      <c r="A46" s="169"/>
      <c r="B46" s="177"/>
      <c r="C46" s="89" t="s">
        <v>18</v>
      </c>
      <c r="D46" s="89"/>
      <c r="E46" s="89"/>
      <c r="F46" s="90">
        <v>0.4</v>
      </c>
      <c r="G46" s="91">
        <v>1.1</v>
      </c>
      <c r="H46" s="92">
        <v>1.885</v>
      </c>
      <c r="I46" s="92">
        <v>0.95</v>
      </c>
      <c r="J46" s="93">
        <v>0.0066</v>
      </c>
      <c r="K46" s="119">
        <v>0.5678</v>
      </c>
      <c r="L46" s="95">
        <v>6.41</v>
      </c>
      <c r="M46" s="91">
        <v>0.42</v>
      </c>
      <c r="N46" s="96">
        <v>0.497</v>
      </c>
      <c r="O46" s="97">
        <f t="shared" si="10"/>
        <v>1.9</v>
      </c>
      <c r="P46" s="98">
        <f t="shared" si="11"/>
        <v>4.749999999999999</v>
      </c>
      <c r="Q46" s="99">
        <v>7468.879668049791</v>
      </c>
      <c r="R46" s="100">
        <v>7817.427385892114</v>
      </c>
      <c r="S46" s="100">
        <v>6622.406639004147</v>
      </c>
      <c r="T46" s="100">
        <v>4730.290456431534</v>
      </c>
      <c r="U46" s="100">
        <v>2987.551867219916</v>
      </c>
      <c r="V46" s="101">
        <v>5626.5560165975085</v>
      </c>
      <c r="W46" s="102"/>
      <c r="X46" s="120">
        <f t="shared" si="12"/>
        <v>2.7</v>
      </c>
    </row>
    <row r="47" spans="1:24" ht="12.75">
      <c r="A47" s="168">
        <v>2</v>
      </c>
      <c r="B47" s="176">
        <v>2.375</v>
      </c>
      <c r="C47" s="11"/>
      <c r="D47" s="11"/>
      <c r="E47" s="11" t="s">
        <v>23</v>
      </c>
      <c r="F47" s="14">
        <v>0.065</v>
      </c>
      <c r="G47" s="7">
        <v>2.245</v>
      </c>
      <c r="H47" s="18">
        <v>0.4717</v>
      </c>
      <c r="I47" s="18">
        <v>3.958</v>
      </c>
      <c r="J47" s="22">
        <v>0.02749</v>
      </c>
      <c r="K47" s="73">
        <v>0.3149</v>
      </c>
      <c r="L47" s="25">
        <v>1.61</v>
      </c>
      <c r="M47" s="7">
        <v>1.72</v>
      </c>
      <c r="N47" s="56">
        <v>0.622</v>
      </c>
      <c r="O47" s="83">
        <f aca="true" t="shared" si="13" ref="O47:O52">$B$47</f>
        <v>2.375</v>
      </c>
      <c r="P47" s="75">
        <f aca="true" t="shared" si="14" ref="P47:P52">$B$47/F47</f>
        <v>36.53846153846154</v>
      </c>
      <c r="Q47" s="33">
        <v>821.0526315789473</v>
      </c>
      <c r="R47" s="29">
        <v>859.3684210526316</v>
      </c>
      <c r="S47" s="29">
        <v>728</v>
      </c>
      <c r="T47" s="29">
        <v>520</v>
      </c>
      <c r="U47" s="29">
        <v>328.42105263157896</v>
      </c>
      <c r="V47" s="61">
        <v>618.5263157894736</v>
      </c>
      <c r="X47" s="71">
        <f aca="true" t="shared" si="15" ref="X47:X52">$B$47+2*F47</f>
        <v>2.505</v>
      </c>
    </row>
    <row r="48" spans="1:24" ht="12.75">
      <c r="A48" s="168"/>
      <c r="B48" s="176"/>
      <c r="C48" s="11"/>
      <c r="D48" s="11"/>
      <c r="E48" s="11" t="s">
        <v>20</v>
      </c>
      <c r="F48" s="14">
        <v>0.109</v>
      </c>
      <c r="G48" s="7">
        <v>2.157</v>
      </c>
      <c r="H48" s="18">
        <v>0.776</v>
      </c>
      <c r="I48" s="18">
        <v>3.654</v>
      </c>
      <c r="J48" s="22">
        <v>0.02538</v>
      </c>
      <c r="K48" s="73">
        <v>0.4992</v>
      </c>
      <c r="L48" s="25">
        <v>2.64</v>
      </c>
      <c r="M48" s="7">
        <v>1.58</v>
      </c>
      <c r="N48" s="56">
        <v>0.622</v>
      </c>
      <c r="O48" s="83">
        <f t="shared" si="13"/>
        <v>2.375</v>
      </c>
      <c r="P48" s="75">
        <f t="shared" si="14"/>
        <v>21.788990825688074</v>
      </c>
      <c r="Q48" s="33">
        <v>1376.842105263158</v>
      </c>
      <c r="R48" s="29">
        <v>1441.0947368421052</v>
      </c>
      <c r="S48" s="29">
        <v>1220.8</v>
      </c>
      <c r="T48" s="29">
        <v>872</v>
      </c>
      <c r="U48" s="29">
        <v>550.7368421052631</v>
      </c>
      <c r="V48" s="61">
        <v>1037.221052631579</v>
      </c>
      <c r="X48" s="71">
        <f t="shared" si="15"/>
        <v>2.593</v>
      </c>
    </row>
    <row r="49" spans="1:24" ht="12.75">
      <c r="A49" s="168"/>
      <c r="B49" s="176"/>
      <c r="C49" s="11" t="s">
        <v>16</v>
      </c>
      <c r="D49" s="11">
        <v>40</v>
      </c>
      <c r="E49" s="11" t="s">
        <v>21</v>
      </c>
      <c r="F49" s="14">
        <v>0.154</v>
      </c>
      <c r="G49" s="7">
        <v>2.067</v>
      </c>
      <c r="H49" s="18">
        <v>1.075</v>
      </c>
      <c r="I49" s="18">
        <v>3.355</v>
      </c>
      <c r="J49" s="22">
        <v>0.0233</v>
      </c>
      <c r="K49" s="73">
        <v>0.6657</v>
      </c>
      <c r="L49" s="25">
        <v>3.65</v>
      </c>
      <c r="M49" s="7">
        <v>1.45</v>
      </c>
      <c r="N49" s="56">
        <v>0.622</v>
      </c>
      <c r="O49" s="83">
        <f t="shared" si="13"/>
        <v>2.375</v>
      </c>
      <c r="P49" s="75">
        <f t="shared" si="14"/>
        <v>15.422077922077923</v>
      </c>
      <c r="Q49" s="33">
        <v>1945.2631578947367</v>
      </c>
      <c r="R49" s="29">
        <v>2036.0421052631577</v>
      </c>
      <c r="S49" s="29">
        <v>1724.8</v>
      </c>
      <c r="T49" s="29">
        <v>1232</v>
      </c>
      <c r="U49" s="29">
        <v>778.1052631578947</v>
      </c>
      <c r="V49" s="61">
        <v>1465.4315789473683</v>
      </c>
      <c r="X49" s="71">
        <f t="shared" si="15"/>
        <v>2.683</v>
      </c>
    </row>
    <row r="50" spans="1:24" ht="12.75">
      <c r="A50" s="168"/>
      <c r="B50" s="176"/>
      <c r="C50" s="11" t="s">
        <v>17</v>
      </c>
      <c r="D50" s="11">
        <v>80</v>
      </c>
      <c r="E50" s="11" t="s">
        <v>22</v>
      </c>
      <c r="F50" s="14">
        <v>0.218</v>
      </c>
      <c r="G50" s="7">
        <v>1.939</v>
      </c>
      <c r="H50" s="18">
        <v>1.477</v>
      </c>
      <c r="I50" s="18">
        <v>2.953</v>
      </c>
      <c r="J50" s="22">
        <v>0.0205</v>
      </c>
      <c r="K50" s="73">
        <v>0.8679</v>
      </c>
      <c r="L50" s="25">
        <v>5.02</v>
      </c>
      <c r="M50" s="7">
        <v>1.28</v>
      </c>
      <c r="N50" s="56">
        <v>0.622</v>
      </c>
      <c r="O50" s="83">
        <f t="shared" si="13"/>
        <v>2.375</v>
      </c>
      <c r="P50" s="75">
        <f t="shared" si="14"/>
        <v>10.894495412844037</v>
      </c>
      <c r="Q50" s="33">
        <v>2753.684210526316</v>
      </c>
      <c r="R50" s="29">
        <v>2882.1894736842105</v>
      </c>
      <c r="S50" s="29">
        <v>2441.6</v>
      </c>
      <c r="T50" s="29">
        <v>1744</v>
      </c>
      <c r="U50" s="29">
        <v>1101.4736842105262</v>
      </c>
      <c r="V50" s="61">
        <v>2074.442105263158</v>
      </c>
      <c r="X50" s="72">
        <f t="shared" si="15"/>
        <v>2.811</v>
      </c>
    </row>
    <row r="51" spans="1:24" s="116" customFormat="1" ht="12.75">
      <c r="A51" s="168"/>
      <c r="B51" s="176"/>
      <c r="C51" s="103"/>
      <c r="D51" s="103">
        <v>160</v>
      </c>
      <c r="E51" s="103"/>
      <c r="F51" s="104">
        <v>0.344</v>
      </c>
      <c r="G51" s="105">
        <v>1.687</v>
      </c>
      <c r="H51" s="106">
        <v>2.19</v>
      </c>
      <c r="I51" s="106">
        <v>2.241</v>
      </c>
      <c r="J51" s="107">
        <v>0.01556</v>
      </c>
      <c r="K51" s="118">
        <v>1.162</v>
      </c>
      <c r="L51" s="109">
        <v>7.46</v>
      </c>
      <c r="M51" s="105">
        <v>0.97</v>
      </c>
      <c r="N51" s="110">
        <v>0.622</v>
      </c>
      <c r="O51" s="111">
        <f t="shared" si="13"/>
        <v>2.375</v>
      </c>
      <c r="P51" s="112">
        <f t="shared" si="14"/>
        <v>6.904069767441861</v>
      </c>
      <c r="Q51" s="113">
        <v>4939.536402943277</v>
      </c>
      <c r="R51" s="114">
        <v>5170.048101747297</v>
      </c>
      <c r="S51" s="114">
        <v>4379.722277276373</v>
      </c>
      <c r="T51" s="114">
        <v>3128.373055197409</v>
      </c>
      <c r="U51" s="114">
        <v>1975.8145611773107</v>
      </c>
      <c r="V51" s="115">
        <v>3721.117423550602</v>
      </c>
      <c r="X51" s="117">
        <f t="shared" si="15"/>
        <v>3.0629999999999997</v>
      </c>
    </row>
    <row r="52" spans="1:24" s="102" customFormat="1" ht="12.75">
      <c r="A52" s="169"/>
      <c r="B52" s="177"/>
      <c r="C52" s="89" t="s">
        <v>18</v>
      </c>
      <c r="D52" s="89"/>
      <c r="E52" s="89"/>
      <c r="F52" s="90">
        <v>0.436</v>
      </c>
      <c r="G52" s="91">
        <v>1.503</v>
      </c>
      <c r="H52" s="92">
        <v>2.656</v>
      </c>
      <c r="I52" s="92">
        <v>1.774</v>
      </c>
      <c r="J52" s="93">
        <v>0.01232</v>
      </c>
      <c r="K52" s="119">
        <v>1.311</v>
      </c>
      <c r="L52" s="95">
        <v>9.03</v>
      </c>
      <c r="M52" s="91">
        <v>0.77</v>
      </c>
      <c r="N52" s="96">
        <v>0.622</v>
      </c>
      <c r="O52" s="97">
        <f t="shared" si="13"/>
        <v>2.375</v>
      </c>
      <c r="P52" s="98">
        <f t="shared" si="14"/>
        <v>5.447247706422019</v>
      </c>
      <c r="Q52" s="99">
        <v>6421.087356705388</v>
      </c>
      <c r="R52" s="100">
        <v>6720.738100018305</v>
      </c>
      <c r="S52" s="100">
        <v>5693.364122945443</v>
      </c>
      <c r="T52" s="100">
        <v>4066.6886592467454</v>
      </c>
      <c r="U52" s="100">
        <v>2568.4349426821545</v>
      </c>
      <c r="V52" s="101">
        <v>4837.219142051392</v>
      </c>
      <c r="X52" s="117">
        <f t="shared" si="15"/>
        <v>3.247</v>
      </c>
    </row>
    <row r="53" spans="1:24" ht="12.75">
      <c r="A53" s="168">
        <v>2.5</v>
      </c>
      <c r="B53" s="176">
        <v>2.875</v>
      </c>
      <c r="C53" s="11"/>
      <c r="D53" s="11"/>
      <c r="E53" s="11" t="s">
        <v>23</v>
      </c>
      <c r="F53" s="14">
        <v>0.083</v>
      </c>
      <c r="G53" s="7">
        <v>2.709</v>
      </c>
      <c r="H53" s="18">
        <v>0.728</v>
      </c>
      <c r="I53" s="18">
        <v>5.764</v>
      </c>
      <c r="J53" s="22">
        <v>0.04002</v>
      </c>
      <c r="K53" s="73">
        <v>0.71</v>
      </c>
      <c r="L53" s="25">
        <v>2.48</v>
      </c>
      <c r="M53" s="7">
        <v>2.5</v>
      </c>
      <c r="N53" s="56">
        <v>0.753</v>
      </c>
      <c r="O53" s="83">
        <f aca="true" t="shared" si="16" ref="O53:O58">$B$53</f>
        <v>2.875</v>
      </c>
      <c r="P53" s="75">
        <f aca="true" t="shared" si="17" ref="P53:P58">$B$53/F53</f>
        <v>34.63855421686747</v>
      </c>
      <c r="Q53" s="33">
        <v>866.0869565217391</v>
      </c>
      <c r="R53" s="29">
        <v>906.5043478260869</v>
      </c>
      <c r="S53" s="29">
        <v>767.9304347826087</v>
      </c>
      <c r="T53" s="29">
        <v>548.5217391304348</v>
      </c>
      <c r="U53" s="29">
        <v>346.4347826086957</v>
      </c>
      <c r="V53" s="61">
        <v>652.4521739130435</v>
      </c>
      <c r="X53" s="71">
        <f aca="true" t="shared" si="18" ref="X53:X58">$B$53+2*F53</f>
        <v>3.041</v>
      </c>
    </row>
    <row r="54" spans="1:24" ht="12.75">
      <c r="A54" s="168"/>
      <c r="B54" s="176"/>
      <c r="C54" s="11"/>
      <c r="D54" s="11"/>
      <c r="E54" s="11" t="s">
        <v>20</v>
      </c>
      <c r="F54" s="14">
        <v>0.12</v>
      </c>
      <c r="G54" s="7">
        <v>2.635</v>
      </c>
      <c r="H54" s="18">
        <v>1.039</v>
      </c>
      <c r="I54" s="18">
        <v>5.453</v>
      </c>
      <c r="J54" s="22">
        <v>0.03787</v>
      </c>
      <c r="K54" s="73">
        <v>0.9873</v>
      </c>
      <c r="L54" s="25">
        <v>3.53</v>
      </c>
      <c r="M54" s="7">
        <v>2.36</v>
      </c>
      <c r="N54" s="56">
        <v>0.753</v>
      </c>
      <c r="O54" s="83">
        <f t="shared" si="16"/>
        <v>2.875</v>
      </c>
      <c r="P54" s="75">
        <f t="shared" si="17"/>
        <v>23.958333333333336</v>
      </c>
      <c r="Q54" s="33">
        <v>1252.173913043478</v>
      </c>
      <c r="R54" s="29">
        <v>1310.6086956521738</v>
      </c>
      <c r="S54" s="29">
        <v>1110.2608695652173</v>
      </c>
      <c r="T54" s="29">
        <v>793.0434782608695</v>
      </c>
      <c r="U54" s="29">
        <v>500.86956521739125</v>
      </c>
      <c r="V54" s="61">
        <v>943.3043478260869</v>
      </c>
      <c r="X54" s="71">
        <f t="shared" si="18"/>
        <v>3.115</v>
      </c>
    </row>
    <row r="55" spans="1:24" ht="12.75">
      <c r="A55" s="168"/>
      <c r="B55" s="176"/>
      <c r="C55" s="11" t="s">
        <v>16</v>
      </c>
      <c r="D55" s="11">
        <v>40</v>
      </c>
      <c r="E55" s="11" t="s">
        <v>21</v>
      </c>
      <c r="F55" s="14">
        <v>0.203</v>
      </c>
      <c r="G55" s="7">
        <v>2.469</v>
      </c>
      <c r="H55" s="18">
        <v>1.704</v>
      </c>
      <c r="I55" s="18">
        <v>4.788</v>
      </c>
      <c r="J55" s="22">
        <v>0.03322</v>
      </c>
      <c r="K55" s="73">
        <v>1.53</v>
      </c>
      <c r="L55" s="25">
        <v>5.79</v>
      </c>
      <c r="M55" s="7">
        <v>2.07</v>
      </c>
      <c r="N55" s="56">
        <v>0.753</v>
      </c>
      <c r="O55" s="83">
        <f t="shared" si="16"/>
        <v>2.875</v>
      </c>
      <c r="P55" s="75">
        <f t="shared" si="17"/>
        <v>14.16256157635468</v>
      </c>
      <c r="Q55" s="33">
        <v>2118.2608695652175</v>
      </c>
      <c r="R55" s="29">
        <v>2217.113043478261</v>
      </c>
      <c r="S55" s="29">
        <v>1878.1913043478262</v>
      </c>
      <c r="T55" s="29">
        <v>1341.5652173913043</v>
      </c>
      <c r="U55" s="29">
        <v>847.304347826087</v>
      </c>
      <c r="V55" s="61">
        <v>1595.7565217391304</v>
      </c>
      <c r="X55" s="71">
        <f t="shared" si="18"/>
        <v>3.281</v>
      </c>
    </row>
    <row r="56" spans="1:24" ht="12.75">
      <c r="A56" s="168"/>
      <c r="B56" s="176"/>
      <c r="C56" s="11" t="s">
        <v>17</v>
      </c>
      <c r="D56" s="11">
        <v>80</v>
      </c>
      <c r="E56" s="11" t="s">
        <v>22</v>
      </c>
      <c r="F56" s="14">
        <v>0.276</v>
      </c>
      <c r="G56" s="7">
        <v>2.323</v>
      </c>
      <c r="H56" s="18">
        <v>2.254</v>
      </c>
      <c r="I56" s="18">
        <v>4.238</v>
      </c>
      <c r="J56" s="22">
        <v>0.02942</v>
      </c>
      <c r="K56" s="73">
        <v>1.924</v>
      </c>
      <c r="L56" s="25">
        <v>7.66</v>
      </c>
      <c r="M56" s="7">
        <v>1.87</v>
      </c>
      <c r="N56" s="56">
        <v>0.753</v>
      </c>
      <c r="O56" s="83">
        <f t="shared" si="16"/>
        <v>2.875</v>
      </c>
      <c r="P56" s="75">
        <f t="shared" si="17"/>
        <v>10.416666666666666</v>
      </c>
      <c r="Q56" s="33">
        <v>2880</v>
      </c>
      <c r="R56" s="29">
        <v>3014.4</v>
      </c>
      <c r="S56" s="29">
        <v>2553.6</v>
      </c>
      <c r="T56" s="29">
        <v>1824</v>
      </c>
      <c r="U56" s="29">
        <v>1152</v>
      </c>
      <c r="V56" s="61">
        <v>2169.6</v>
      </c>
      <c r="X56" s="72">
        <f t="shared" si="18"/>
        <v>3.427</v>
      </c>
    </row>
    <row r="57" spans="1:24" s="116" customFormat="1" ht="12.75">
      <c r="A57" s="168"/>
      <c r="B57" s="176"/>
      <c r="C57" s="103"/>
      <c r="D57" s="103">
        <v>160</v>
      </c>
      <c r="E57" s="103"/>
      <c r="F57" s="104">
        <v>0.375</v>
      </c>
      <c r="G57" s="105">
        <v>2.125</v>
      </c>
      <c r="H57" s="106">
        <v>2.945</v>
      </c>
      <c r="I57" s="106">
        <v>3.546</v>
      </c>
      <c r="J57" s="107">
        <v>0.02463</v>
      </c>
      <c r="K57" s="118">
        <v>2.353</v>
      </c>
      <c r="L57" s="109">
        <v>10.01</v>
      </c>
      <c r="M57" s="105">
        <v>1.54</v>
      </c>
      <c r="N57" s="110">
        <v>0.753</v>
      </c>
      <c r="O57" s="111">
        <f t="shared" si="16"/>
        <v>2.875</v>
      </c>
      <c r="P57" s="112">
        <f t="shared" si="17"/>
        <v>7.666666666666667</v>
      </c>
      <c r="Q57" s="113">
        <v>4400.9779951100245</v>
      </c>
      <c r="R57" s="114">
        <v>4606.356968215159</v>
      </c>
      <c r="S57" s="114">
        <v>3902.200488997555</v>
      </c>
      <c r="T57" s="114">
        <v>2787.286063569682</v>
      </c>
      <c r="U57" s="114">
        <v>1760.3911980440098</v>
      </c>
      <c r="V57" s="115">
        <v>3315.403422982885</v>
      </c>
      <c r="X57" s="117">
        <f t="shared" si="18"/>
        <v>3.625</v>
      </c>
    </row>
    <row r="58" spans="1:24" s="102" customFormat="1" ht="12.75">
      <c r="A58" s="169"/>
      <c r="B58" s="177"/>
      <c r="C58" s="89" t="s">
        <v>18</v>
      </c>
      <c r="D58" s="89"/>
      <c r="E58" s="89"/>
      <c r="F58" s="90">
        <v>0.552</v>
      </c>
      <c r="G58" s="91">
        <v>1.771</v>
      </c>
      <c r="H58" s="92">
        <v>4.028</v>
      </c>
      <c r="I58" s="92">
        <v>2.464</v>
      </c>
      <c r="J58" s="93">
        <v>0.0171</v>
      </c>
      <c r="K58" s="119">
        <v>2.871</v>
      </c>
      <c r="L58" s="95">
        <v>13.69</v>
      </c>
      <c r="M58" s="91">
        <v>1.07</v>
      </c>
      <c r="N58" s="96">
        <v>0.753</v>
      </c>
      <c r="O58" s="97">
        <f t="shared" si="16"/>
        <v>2.875</v>
      </c>
      <c r="P58" s="98">
        <f t="shared" si="17"/>
        <v>5.208333333333333</v>
      </c>
      <c r="Q58" s="99">
        <v>6747.703442516471</v>
      </c>
      <c r="R58" s="100">
        <v>7062.596269833906</v>
      </c>
      <c r="S58" s="100">
        <v>5982.9637190312715</v>
      </c>
      <c r="T58" s="100">
        <v>4273.5455135937655</v>
      </c>
      <c r="U58" s="100">
        <v>2699.0813770065884</v>
      </c>
      <c r="V58" s="101">
        <v>5083.269926695742</v>
      </c>
      <c r="X58" s="117">
        <f t="shared" si="18"/>
        <v>3.979</v>
      </c>
    </row>
    <row r="59" spans="1:24" ht="12.75">
      <c r="A59" s="168">
        <v>3</v>
      </c>
      <c r="B59" s="176">
        <v>3.5</v>
      </c>
      <c r="C59" s="11"/>
      <c r="D59" s="11"/>
      <c r="E59" s="11" t="s">
        <v>23</v>
      </c>
      <c r="F59" s="14">
        <v>0.083</v>
      </c>
      <c r="G59" s="7">
        <v>3.334</v>
      </c>
      <c r="H59" s="18">
        <v>0.891</v>
      </c>
      <c r="I59" s="18">
        <v>8.73</v>
      </c>
      <c r="J59" s="22">
        <v>0.06063</v>
      </c>
      <c r="K59" s="73">
        <v>1.301</v>
      </c>
      <c r="L59" s="25">
        <v>3.03</v>
      </c>
      <c r="M59" s="7">
        <v>3.78</v>
      </c>
      <c r="N59" s="56">
        <v>0.916</v>
      </c>
      <c r="O59" s="83">
        <f aca="true" t="shared" si="19" ref="O59:O64">$B$59</f>
        <v>3.5</v>
      </c>
      <c r="P59" s="76">
        <f aca="true" t="shared" si="20" ref="P59:P64">$B$59/F59</f>
        <v>42.16867469879518</v>
      </c>
      <c r="Q59" s="33">
        <v>711.4285714285714</v>
      </c>
      <c r="R59" s="29">
        <v>744.6285714285715</v>
      </c>
      <c r="S59" s="29">
        <v>630.8</v>
      </c>
      <c r="T59" s="29">
        <v>450.5714285714286</v>
      </c>
      <c r="U59" s="29">
        <v>284.57142857142856</v>
      </c>
      <c r="V59" s="61">
        <v>535.9428571428572</v>
      </c>
      <c r="X59" s="71">
        <f aca="true" t="shared" si="21" ref="X59:X64">$B$59+2*F59</f>
        <v>3.666</v>
      </c>
    </row>
    <row r="60" spans="1:24" ht="12.75">
      <c r="A60" s="168"/>
      <c r="B60" s="176"/>
      <c r="C60" s="11"/>
      <c r="D60" s="11"/>
      <c r="E60" s="11" t="s">
        <v>20</v>
      </c>
      <c r="F60" s="14">
        <v>0.12</v>
      </c>
      <c r="G60" s="7">
        <v>3.26</v>
      </c>
      <c r="H60" s="18">
        <v>1.274</v>
      </c>
      <c r="I60" s="18">
        <v>8.347</v>
      </c>
      <c r="J60" s="22">
        <v>0.05796</v>
      </c>
      <c r="K60" s="73">
        <v>1.822</v>
      </c>
      <c r="L60" s="25">
        <v>4.33</v>
      </c>
      <c r="M60" s="7">
        <v>3.62</v>
      </c>
      <c r="N60" s="56">
        <v>0.916</v>
      </c>
      <c r="O60" s="83">
        <f t="shared" si="19"/>
        <v>3.5</v>
      </c>
      <c r="P60" s="75">
        <f t="shared" si="20"/>
        <v>29.166666666666668</v>
      </c>
      <c r="Q60" s="33">
        <v>1028.5714285714284</v>
      </c>
      <c r="R60" s="29">
        <v>1076.5714285714284</v>
      </c>
      <c r="S60" s="29">
        <v>912</v>
      </c>
      <c r="T60" s="29">
        <v>651.4285714285714</v>
      </c>
      <c r="U60" s="29">
        <v>411.4285714285714</v>
      </c>
      <c r="V60" s="61">
        <v>774.8571428571428</v>
      </c>
      <c r="X60" s="71">
        <f t="shared" si="21"/>
        <v>3.74</v>
      </c>
    </row>
    <row r="61" spans="1:24" ht="12.75">
      <c r="A61" s="168"/>
      <c r="B61" s="176"/>
      <c r="C61" s="11" t="s">
        <v>16</v>
      </c>
      <c r="D61" s="11">
        <v>40</v>
      </c>
      <c r="E61" s="11" t="s">
        <v>21</v>
      </c>
      <c r="F61" s="14">
        <v>0.216</v>
      </c>
      <c r="G61" s="7">
        <v>3.068</v>
      </c>
      <c r="H61" s="18">
        <v>2.228</v>
      </c>
      <c r="I61" s="18">
        <v>7.393</v>
      </c>
      <c r="J61" s="22">
        <v>0.0513</v>
      </c>
      <c r="K61" s="73">
        <v>3.017</v>
      </c>
      <c r="L61" s="25">
        <v>7.58</v>
      </c>
      <c r="M61" s="7">
        <v>3.2</v>
      </c>
      <c r="N61" s="56">
        <v>0.916</v>
      </c>
      <c r="O61" s="83">
        <f t="shared" si="19"/>
        <v>3.5</v>
      </c>
      <c r="P61" s="75">
        <f t="shared" si="20"/>
        <v>16.203703703703702</v>
      </c>
      <c r="Q61" s="33">
        <v>1851.4285714285716</v>
      </c>
      <c r="R61" s="29">
        <v>1937.8285714285716</v>
      </c>
      <c r="S61" s="29">
        <v>1641.6</v>
      </c>
      <c r="T61" s="29">
        <v>1172.5714285714287</v>
      </c>
      <c r="U61" s="29">
        <v>740.5714285714287</v>
      </c>
      <c r="V61" s="61">
        <v>1394.7428571428572</v>
      </c>
      <c r="X61" s="72">
        <f t="shared" si="21"/>
        <v>3.932</v>
      </c>
    </row>
    <row r="62" spans="1:24" ht="12.75">
      <c r="A62" s="168"/>
      <c r="B62" s="176"/>
      <c r="C62" s="11" t="s">
        <v>17</v>
      </c>
      <c r="D62" s="11">
        <v>80</v>
      </c>
      <c r="E62" s="11" t="s">
        <v>22</v>
      </c>
      <c r="F62" s="14">
        <v>0.3</v>
      </c>
      <c r="G62" s="7">
        <v>2.9</v>
      </c>
      <c r="H62" s="18">
        <v>3.016</v>
      </c>
      <c r="I62" s="18">
        <v>6.605</v>
      </c>
      <c r="J62" s="22">
        <v>0.04587</v>
      </c>
      <c r="K62" s="73">
        <v>3.894</v>
      </c>
      <c r="L62" s="25">
        <v>10.25</v>
      </c>
      <c r="M62" s="7">
        <v>2.86</v>
      </c>
      <c r="N62" s="56">
        <v>0.916</v>
      </c>
      <c r="O62" s="83">
        <f t="shared" si="19"/>
        <v>3.5</v>
      </c>
      <c r="P62" s="75">
        <f t="shared" si="20"/>
        <v>11.666666666666668</v>
      </c>
      <c r="Q62" s="33">
        <v>2571.428571428571</v>
      </c>
      <c r="R62" s="29">
        <v>2691.428571428571</v>
      </c>
      <c r="S62" s="29">
        <v>2280</v>
      </c>
      <c r="T62" s="29">
        <v>1628.5714285714284</v>
      </c>
      <c r="U62" s="29">
        <v>1028.5714285714284</v>
      </c>
      <c r="V62" s="61">
        <v>1937.1428571428569</v>
      </c>
      <c r="X62" s="71">
        <f t="shared" si="21"/>
        <v>4.1</v>
      </c>
    </row>
    <row r="63" spans="1:24" s="116" customFormat="1" ht="12.75">
      <c r="A63" s="168"/>
      <c r="B63" s="176"/>
      <c r="C63" s="103"/>
      <c r="D63" s="103">
        <v>160</v>
      </c>
      <c r="E63" s="103"/>
      <c r="F63" s="104">
        <v>0.438</v>
      </c>
      <c r="G63" s="105">
        <v>2.624</v>
      </c>
      <c r="H63" s="106">
        <v>4.205</v>
      </c>
      <c r="I63" s="106">
        <v>5.408</v>
      </c>
      <c r="J63" s="107">
        <v>0.03755</v>
      </c>
      <c r="K63" s="118">
        <v>5.032</v>
      </c>
      <c r="L63" s="109">
        <v>14.32</v>
      </c>
      <c r="M63" s="105">
        <v>2.35</v>
      </c>
      <c r="N63" s="110">
        <v>0.916</v>
      </c>
      <c r="O63" s="111">
        <f t="shared" si="19"/>
        <v>3.5</v>
      </c>
      <c r="P63" s="112">
        <f t="shared" si="20"/>
        <v>7.9908675799086755</v>
      </c>
      <c r="Q63" s="113">
        <v>4205.2667269250405</v>
      </c>
      <c r="R63" s="114">
        <v>4401.512507514876</v>
      </c>
      <c r="S63" s="114">
        <v>3728.6698312068697</v>
      </c>
      <c r="T63" s="114">
        <v>2663.3355937191927</v>
      </c>
      <c r="U63" s="114">
        <v>1682.1066907700165</v>
      </c>
      <c r="V63" s="115">
        <v>3167.9676009501977</v>
      </c>
      <c r="X63" s="117">
        <f t="shared" si="21"/>
        <v>4.376</v>
      </c>
    </row>
    <row r="64" spans="1:24" s="102" customFormat="1" ht="12.75">
      <c r="A64" s="169"/>
      <c r="B64" s="177"/>
      <c r="C64" s="89" t="s">
        <v>18</v>
      </c>
      <c r="D64" s="89"/>
      <c r="E64" s="89"/>
      <c r="F64" s="90">
        <v>0.6</v>
      </c>
      <c r="G64" s="91">
        <v>2.3</v>
      </c>
      <c r="H64" s="92">
        <v>5.466</v>
      </c>
      <c r="I64" s="92">
        <v>4.155</v>
      </c>
      <c r="J64" s="93">
        <v>0.02885</v>
      </c>
      <c r="K64" s="119">
        <v>5.993</v>
      </c>
      <c r="L64" s="95">
        <v>18.58</v>
      </c>
      <c r="M64" s="91">
        <v>1.8</v>
      </c>
      <c r="N64" s="96">
        <v>0.916</v>
      </c>
      <c r="O64" s="97">
        <f t="shared" si="19"/>
        <v>3.5</v>
      </c>
      <c r="P64" s="98">
        <f t="shared" si="20"/>
        <v>5.833333333333334</v>
      </c>
      <c r="Q64" s="99">
        <v>5952.109464082099</v>
      </c>
      <c r="R64" s="100">
        <v>6229.874572405931</v>
      </c>
      <c r="S64" s="100">
        <v>5277.537058152795</v>
      </c>
      <c r="T64" s="100">
        <v>3769.6693272519965</v>
      </c>
      <c r="U64" s="100">
        <v>2380.8437856328396</v>
      </c>
      <c r="V64" s="101">
        <v>4483.922462941849</v>
      </c>
      <c r="X64" s="117">
        <f t="shared" si="21"/>
        <v>4.7</v>
      </c>
    </row>
    <row r="65" spans="1:24" ht="12.75">
      <c r="A65" s="168">
        <v>3.5</v>
      </c>
      <c r="B65" s="176">
        <v>4</v>
      </c>
      <c r="C65" s="11"/>
      <c r="D65" s="11"/>
      <c r="E65" s="11" t="s">
        <v>23</v>
      </c>
      <c r="F65" s="14">
        <v>0.083</v>
      </c>
      <c r="G65" s="7">
        <v>3.834</v>
      </c>
      <c r="H65" s="18">
        <v>1.021</v>
      </c>
      <c r="I65" s="18">
        <v>11.545</v>
      </c>
      <c r="J65" s="22">
        <v>0.08017</v>
      </c>
      <c r="K65" s="73">
        <v>1.96</v>
      </c>
      <c r="L65" s="25">
        <v>3.48</v>
      </c>
      <c r="M65" s="7">
        <v>5</v>
      </c>
      <c r="N65" s="56">
        <v>1.047</v>
      </c>
      <c r="O65" s="83">
        <f>$B$65</f>
        <v>4</v>
      </c>
      <c r="P65" s="75">
        <f>$B$65/F65</f>
        <v>48.192771084337345</v>
      </c>
      <c r="Q65" s="33">
        <v>622.5</v>
      </c>
      <c r="R65" s="29">
        <v>651.55</v>
      </c>
      <c r="S65" s="29">
        <v>551.95</v>
      </c>
      <c r="T65" s="29">
        <v>394.25</v>
      </c>
      <c r="U65" s="29">
        <v>249</v>
      </c>
      <c r="V65" s="61">
        <v>468.95</v>
      </c>
      <c r="X65" s="71">
        <f>$B$65+2*F65</f>
        <v>4.166</v>
      </c>
    </row>
    <row r="66" spans="1:24" ht="12.75">
      <c r="A66" s="168"/>
      <c r="B66" s="176"/>
      <c r="C66" s="11"/>
      <c r="D66" s="11"/>
      <c r="E66" s="11" t="s">
        <v>20</v>
      </c>
      <c r="F66" s="14">
        <v>0.12</v>
      </c>
      <c r="G66" s="7">
        <v>3.76</v>
      </c>
      <c r="H66" s="18">
        <v>1.463</v>
      </c>
      <c r="I66" s="18">
        <v>11.104</v>
      </c>
      <c r="J66" s="22">
        <v>0.07711</v>
      </c>
      <c r="K66" s="73">
        <v>2.755</v>
      </c>
      <c r="L66" s="25">
        <v>4.97</v>
      </c>
      <c r="M66" s="7">
        <v>4.81</v>
      </c>
      <c r="N66" s="56">
        <v>1.047</v>
      </c>
      <c r="O66" s="83">
        <f>$B$65</f>
        <v>4</v>
      </c>
      <c r="P66" s="75">
        <f>$B$65/F66</f>
        <v>33.333333333333336</v>
      </c>
      <c r="Q66" s="33">
        <v>900</v>
      </c>
      <c r="R66" s="29">
        <v>942</v>
      </c>
      <c r="S66" s="29">
        <v>798</v>
      </c>
      <c r="T66" s="29">
        <v>570</v>
      </c>
      <c r="U66" s="29">
        <v>360</v>
      </c>
      <c r="V66" s="61">
        <v>678</v>
      </c>
      <c r="X66" s="71">
        <f>$B$65+2*F66</f>
        <v>4.24</v>
      </c>
    </row>
    <row r="67" spans="1:24" ht="12.75">
      <c r="A67" s="168"/>
      <c r="B67" s="176"/>
      <c r="C67" s="11" t="s">
        <v>16</v>
      </c>
      <c r="D67" s="11">
        <v>40</v>
      </c>
      <c r="E67" s="11" t="s">
        <v>21</v>
      </c>
      <c r="F67" s="14">
        <v>0.226</v>
      </c>
      <c r="G67" s="7">
        <v>3.548</v>
      </c>
      <c r="H67" s="18">
        <v>2.68</v>
      </c>
      <c r="I67" s="18">
        <v>9.886</v>
      </c>
      <c r="J67" s="22">
        <v>0.0687</v>
      </c>
      <c r="K67" s="73">
        <v>4.788</v>
      </c>
      <c r="L67" s="25">
        <v>9.11</v>
      </c>
      <c r="M67" s="7">
        <v>4.29</v>
      </c>
      <c r="N67" s="56">
        <v>1.047</v>
      </c>
      <c r="O67" s="83">
        <f>$B$65</f>
        <v>4</v>
      </c>
      <c r="P67" s="75">
        <f>$B$65/F67</f>
        <v>17.699115044247787</v>
      </c>
      <c r="Q67" s="33">
        <v>1695</v>
      </c>
      <c r="R67" s="29">
        <v>1774.1</v>
      </c>
      <c r="S67" s="29">
        <v>1502.9</v>
      </c>
      <c r="T67" s="29">
        <v>1073.5</v>
      </c>
      <c r="U67" s="29">
        <v>678</v>
      </c>
      <c r="V67" s="61">
        <v>1276.9</v>
      </c>
      <c r="X67" s="72">
        <f>$B$65+2*F67</f>
        <v>4.452</v>
      </c>
    </row>
    <row r="68" spans="1:24" s="5" customFormat="1" ht="12.75">
      <c r="A68" s="169"/>
      <c r="B68" s="177"/>
      <c r="C68" s="12" t="s">
        <v>17</v>
      </c>
      <c r="D68" s="12">
        <v>80</v>
      </c>
      <c r="E68" s="12" t="s">
        <v>22</v>
      </c>
      <c r="F68" s="15">
        <v>0.318</v>
      </c>
      <c r="G68" s="8">
        <v>3.364</v>
      </c>
      <c r="H68" s="19">
        <v>3.678</v>
      </c>
      <c r="I68" s="19">
        <v>8.888</v>
      </c>
      <c r="J68" s="23">
        <v>0.0617</v>
      </c>
      <c r="K68" s="74">
        <v>6.28</v>
      </c>
      <c r="L68" s="26">
        <v>12.5</v>
      </c>
      <c r="M68" s="8">
        <v>3.84</v>
      </c>
      <c r="N68" s="57">
        <v>1.047</v>
      </c>
      <c r="O68" s="83">
        <f>$B$65</f>
        <v>4</v>
      </c>
      <c r="P68" s="75">
        <f>$B$65/F68</f>
        <v>12.578616352201257</v>
      </c>
      <c r="Q68" s="34">
        <v>2385</v>
      </c>
      <c r="R68" s="30">
        <v>2496.3</v>
      </c>
      <c r="S68" s="30">
        <v>2114.7</v>
      </c>
      <c r="T68" s="30">
        <v>1510.5</v>
      </c>
      <c r="U68" s="30">
        <v>954</v>
      </c>
      <c r="V68" s="62">
        <v>1796.7</v>
      </c>
      <c r="X68" s="71">
        <f>$B$65+2*F68</f>
        <v>4.636</v>
      </c>
    </row>
    <row r="69" spans="1:24" ht="12.75">
      <c r="A69" s="168">
        <v>4</v>
      </c>
      <c r="B69" s="176">
        <v>4.5</v>
      </c>
      <c r="C69" s="11"/>
      <c r="D69" s="11"/>
      <c r="E69" s="11" t="s">
        <v>23</v>
      </c>
      <c r="F69" s="14">
        <v>0.083</v>
      </c>
      <c r="G69" s="7">
        <v>4.334</v>
      </c>
      <c r="H69" s="18">
        <v>1.152</v>
      </c>
      <c r="I69" s="18">
        <v>14.75</v>
      </c>
      <c r="J69" s="22">
        <v>0.10245</v>
      </c>
      <c r="K69" s="73">
        <v>2.81</v>
      </c>
      <c r="L69" s="25">
        <v>3.92</v>
      </c>
      <c r="M69" s="7">
        <v>6.39</v>
      </c>
      <c r="N69" s="56">
        <v>1.178</v>
      </c>
      <c r="O69" s="83">
        <f>$B$69</f>
        <v>4.5</v>
      </c>
      <c r="P69" s="75">
        <f>$B$69/F69</f>
        <v>54.21686746987952</v>
      </c>
      <c r="Q69" s="33">
        <v>553.3333333333334</v>
      </c>
      <c r="R69" s="29">
        <v>579.1555555555556</v>
      </c>
      <c r="S69" s="29">
        <v>490.6222222222222</v>
      </c>
      <c r="T69" s="29">
        <v>350.44444444444446</v>
      </c>
      <c r="U69" s="29">
        <v>221.33333333333334</v>
      </c>
      <c r="V69" s="61">
        <v>416.84444444444443</v>
      </c>
      <c r="X69" s="71">
        <f>$B$69+2*F69</f>
        <v>4.666</v>
      </c>
    </row>
    <row r="70" spans="1:24" ht="12.75">
      <c r="A70" s="168"/>
      <c r="B70" s="176"/>
      <c r="C70" s="11"/>
      <c r="D70" s="11"/>
      <c r="E70" s="11" t="s">
        <v>20</v>
      </c>
      <c r="F70" s="14">
        <v>0.12</v>
      </c>
      <c r="G70" s="7">
        <v>4.26</v>
      </c>
      <c r="H70" s="18">
        <v>1.651</v>
      </c>
      <c r="I70" s="18">
        <v>14.25</v>
      </c>
      <c r="J70" s="22">
        <v>0.09898</v>
      </c>
      <c r="K70" s="73">
        <v>3.963</v>
      </c>
      <c r="L70" s="25">
        <v>5.61</v>
      </c>
      <c r="M70" s="7">
        <v>6.18</v>
      </c>
      <c r="N70" s="56">
        <v>1.178</v>
      </c>
      <c r="O70" s="83">
        <f aca="true" t="shared" si="22" ref="O70:O75">$B$69</f>
        <v>4.5</v>
      </c>
      <c r="P70" s="75">
        <f aca="true" t="shared" si="23" ref="P70:P75">$B$69/F70</f>
        <v>37.5</v>
      </c>
      <c r="Q70" s="33">
        <v>800</v>
      </c>
      <c r="R70" s="29">
        <v>837.3333333333334</v>
      </c>
      <c r="S70" s="29">
        <v>709.3333333333334</v>
      </c>
      <c r="T70" s="29">
        <v>506.6666666666667</v>
      </c>
      <c r="U70" s="29">
        <v>320</v>
      </c>
      <c r="V70" s="61">
        <v>602.6666666666666</v>
      </c>
      <c r="X70" s="71">
        <f aca="true" t="shared" si="24" ref="X70:X75">$B$69+2*F70</f>
        <v>4.74</v>
      </c>
    </row>
    <row r="71" spans="1:24" ht="12.75">
      <c r="A71" s="168"/>
      <c r="B71" s="176"/>
      <c r="C71" s="11" t="s">
        <v>16</v>
      </c>
      <c r="D71" s="11">
        <v>40</v>
      </c>
      <c r="E71" s="11" t="s">
        <v>21</v>
      </c>
      <c r="F71" s="14">
        <v>0.237</v>
      </c>
      <c r="G71" s="7">
        <v>4.026</v>
      </c>
      <c r="H71" s="18">
        <v>3.174</v>
      </c>
      <c r="I71" s="18">
        <v>12.73</v>
      </c>
      <c r="J71" s="22">
        <v>0.0884</v>
      </c>
      <c r="K71" s="73">
        <v>7.233</v>
      </c>
      <c r="L71" s="25">
        <v>10.79</v>
      </c>
      <c r="M71" s="7">
        <v>5.5</v>
      </c>
      <c r="N71" s="56">
        <v>1.178</v>
      </c>
      <c r="O71" s="83">
        <f t="shared" si="22"/>
        <v>4.5</v>
      </c>
      <c r="P71" s="75">
        <f t="shared" si="23"/>
        <v>18.9873417721519</v>
      </c>
      <c r="Q71" s="33">
        <v>1580</v>
      </c>
      <c r="R71" s="29">
        <v>1653.7333333333331</v>
      </c>
      <c r="S71" s="29">
        <v>1400.9333333333332</v>
      </c>
      <c r="T71" s="29">
        <v>1000.6666666666666</v>
      </c>
      <c r="U71" s="29">
        <v>632</v>
      </c>
      <c r="V71" s="61">
        <v>1190.2666666666667</v>
      </c>
      <c r="X71" s="72">
        <f t="shared" si="24"/>
        <v>4.974</v>
      </c>
    </row>
    <row r="72" spans="1:24" ht="12.75">
      <c r="A72" s="168"/>
      <c r="B72" s="176"/>
      <c r="C72" s="11" t="s">
        <v>17</v>
      </c>
      <c r="D72" s="11">
        <v>80</v>
      </c>
      <c r="E72" s="11" t="s">
        <v>22</v>
      </c>
      <c r="F72" s="14">
        <v>0.337</v>
      </c>
      <c r="G72" s="7">
        <v>3.826</v>
      </c>
      <c r="H72" s="18">
        <v>4.407</v>
      </c>
      <c r="I72" s="18">
        <v>11.5</v>
      </c>
      <c r="J72" s="22">
        <v>0.07986</v>
      </c>
      <c r="K72" s="73">
        <v>9.61</v>
      </c>
      <c r="L72" s="25">
        <v>14.98</v>
      </c>
      <c r="M72" s="7">
        <v>4.98</v>
      </c>
      <c r="N72" s="56">
        <v>1.178</v>
      </c>
      <c r="O72" s="83">
        <f t="shared" si="22"/>
        <v>4.5</v>
      </c>
      <c r="P72" s="75">
        <f t="shared" si="23"/>
        <v>13.353115727002967</v>
      </c>
      <c r="Q72" s="33">
        <v>2246.6666666666665</v>
      </c>
      <c r="R72" s="29">
        <v>2351.511111111111</v>
      </c>
      <c r="S72" s="29">
        <v>1992.0444444444445</v>
      </c>
      <c r="T72" s="29">
        <v>1422.888888888889</v>
      </c>
      <c r="U72" s="29">
        <v>898.6666666666667</v>
      </c>
      <c r="V72" s="61">
        <v>1692.4888888888888</v>
      </c>
      <c r="X72" s="71">
        <f t="shared" si="24"/>
        <v>5.174</v>
      </c>
    </row>
    <row r="73" spans="1:24" ht="12.75">
      <c r="A73" s="168"/>
      <c r="B73" s="176"/>
      <c r="C73" s="11"/>
      <c r="D73" s="11">
        <v>120</v>
      </c>
      <c r="E73" s="11"/>
      <c r="F73" s="14">
        <v>0.438</v>
      </c>
      <c r="G73" s="7">
        <v>3.624</v>
      </c>
      <c r="H73" s="18">
        <v>5.595</v>
      </c>
      <c r="I73" s="18">
        <v>10.31</v>
      </c>
      <c r="J73" s="22">
        <v>0.0716</v>
      </c>
      <c r="K73" s="73">
        <v>11.65</v>
      </c>
      <c r="L73" s="25">
        <v>19</v>
      </c>
      <c r="M73" s="7">
        <v>4.47</v>
      </c>
      <c r="N73" s="56">
        <v>1.178</v>
      </c>
      <c r="O73" s="83">
        <f t="shared" si="22"/>
        <v>4.5</v>
      </c>
      <c r="P73" s="75">
        <f t="shared" si="23"/>
        <v>10.273972602739725</v>
      </c>
      <c r="Q73" s="33">
        <v>2920</v>
      </c>
      <c r="R73" s="29">
        <v>3056.266666666667</v>
      </c>
      <c r="S73" s="29">
        <v>2589.066666666667</v>
      </c>
      <c r="T73" s="29">
        <v>1849.3333333333335</v>
      </c>
      <c r="U73" s="29">
        <v>1168</v>
      </c>
      <c r="V73" s="61">
        <v>2199.7333333333336</v>
      </c>
      <c r="X73" s="71">
        <f t="shared" si="24"/>
        <v>5.376</v>
      </c>
    </row>
    <row r="74" spans="1:24" s="116" customFormat="1" ht="12.75">
      <c r="A74" s="168"/>
      <c r="B74" s="176"/>
      <c r="C74" s="103"/>
      <c r="D74" s="103">
        <v>160</v>
      </c>
      <c r="E74" s="103"/>
      <c r="F74" s="104">
        <v>0.531</v>
      </c>
      <c r="G74" s="105">
        <v>3.438</v>
      </c>
      <c r="H74" s="106">
        <v>6.621</v>
      </c>
      <c r="I74" s="106">
        <v>9.28</v>
      </c>
      <c r="J74" s="107">
        <v>0.0645</v>
      </c>
      <c r="K74" s="118">
        <v>13.27</v>
      </c>
      <c r="L74" s="109">
        <v>22.51</v>
      </c>
      <c r="M74" s="105">
        <v>4.02</v>
      </c>
      <c r="N74" s="110">
        <v>1.178</v>
      </c>
      <c r="O74" s="111">
        <f t="shared" si="22"/>
        <v>4.5</v>
      </c>
      <c r="P74" s="112">
        <f t="shared" si="23"/>
        <v>8.47457627118644</v>
      </c>
      <c r="Q74" s="113">
        <v>3943.02947030238</v>
      </c>
      <c r="R74" s="114">
        <v>4127.037512249824</v>
      </c>
      <c r="S74" s="114">
        <v>3496.1527970014436</v>
      </c>
      <c r="T74" s="114">
        <v>2497.251997858174</v>
      </c>
      <c r="U74" s="114">
        <v>1577.211788120952</v>
      </c>
      <c r="V74" s="115">
        <v>2970.4155342944596</v>
      </c>
      <c r="X74" s="117">
        <f t="shared" si="24"/>
        <v>5.562</v>
      </c>
    </row>
    <row r="75" spans="1:24" s="102" customFormat="1" ht="12.75">
      <c r="A75" s="169"/>
      <c r="B75" s="177"/>
      <c r="C75" s="89" t="s">
        <v>18</v>
      </c>
      <c r="D75" s="89"/>
      <c r="E75" s="89"/>
      <c r="F75" s="90">
        <v>0.674</v>
      </c>
      <c r="G75" s="91">
        <v>3.152</v>
      </c>
      <c r="H75" s="92">
        <v>8.101</v>
      </c>
      <c r="I75" s="92">
        <v>7.8</v>
      </c>
      <c r="J75" s="93">
        <v>0.0542</v>
      </c>
      <c r="K75" s="119">
        <v>15.28</v>
      </c>
      <c r="L75" s="95">
        <v>27.54</v>
      </c>
      <c r="M75" s="91">
        <v>3.38</v>
      </c>
      <c r="N75" s="96">
        <v>1.178</v>
      </c>
      <c r="O75" s="97">
        <f t="shared" si="22"/>
        <v>4.5</v>
      </c>
      <c r="P75" s="98">
        <f t="shared" si="23"/>
        <v>6.6765578635014835</v>
      </c>
      <c r="Q75" s="99">
        <v>5125.821000981145</v>
      </c>
      <c r="R75" s="100">
        <v>5365.025981026932</v>
      </c>
      <c r="S75" s="100">
        <v>4544.894620869949</v>
      </c>
      <c r="T75" s="100">
        <v>3246.353300621392</v>
      </c>
      <c r="U75" s="100">
        <v>2050.328400392458</v>
      </c>
      <c r="V75" s="101">
        <v>3861.4518207391293</v>
      </c>
      <c r="X75" s="117">
        <f t="shared" si="24"/>
        <v>5.848</v>
      </c>
    </row>
    <row r="76" spans="1:24" ht="12.75">
      <c r="A76" s="168">
        <v>5</v>
      </c>
      <c r="B76" s="176">
        <v>5.563</v>
      </c>
      <c r="C76" s="11"/>
      <c r="D76" s="11"/>
      <c r="E76" s="11" t="s">
        <v>23</v>
      </c>
      <c r="F76" s="14">
        <v>0.109</v>
      </c>
      <c r="G76" s="7">
        <v>5.345</v>
      </c>
      <c r="H76" s="18">
        <v>1.868</v>
      </c>
      <c r="I76" s="18">
        <v>22.44</v>
      </c>
      <c r="J76" s="22">
        <v>0.1558</v>
      </c>
      <c r="K76" s="73">
        <v>6.947</v>
      </c>
      <c r="L76" s="25">
        <v>6.36</v>
      </c>
      <c r="M76" s="7">
        <v>9.72</v>
      </c>
      <c r="N76" s="56">
        <v>1.456</v>
      </c>
      <c r="O76" s="83">
        <f>$B$76</f>
        <v>5.563</v>
      </c>
      <c r="P76" s="75">
        <f>$B$76/F76</f>
        <v>51.03669724770642</v>
      </c>
      <c r="Q76" s="33">
        <v>587.8123314758224</v>
      </c>
      <c r="R76" s="29">
        <v>615.2435736113608</v>
      </c>
      <c r="S76" s="29">
        <v>521.1936005752292</v>
      </c>
      <c r="T76" s="29">
        <v>372.28114326802086</v>
      </c>
      <c r="U76" s="29">
        <v>235.12493259032897</v>
      </c>
      <c r="V76" s="61">
        <v>442.8186230451195</v>
      </c>
      <c r="X76" s="71">
        <f>$B$76+2*F76</f>
        <v>5.781</v>
      </c>
    </row>
    <row r="77" spans="1:24" ht="12.75">
      <c r="A77" s="168"/>
      <c r="B77" s="176"/>
      <c r="C77" s="11"/>
      <c r="D77" s="11"/>
      <c r="E77" s="11" t="s">
        <v>20</v>
      </c>
      <c r="F77" s="14">
        <v>0.134</v>
      </c>
      <c r="G77" s="7">
        <v>5.295</v>
      </c>
      <c r="H77" s="18">
        <v>2.285</v>
      </c>
      <c r="I77" s="18">
        <v>22.02</v>
      </c>
      <c r="J77" s="22">
        <v>0.1529</v>
      </c>
      <c r="K77" s="73">
        <v>8.425</v>
      </c>
      <c r="L77" s="25">
        <v>7.77</v>
      </c>
      <c r="M77" s="7">
        <v>9.54</v>
      </c>
      <c r="N77" s="56">
        <v>1.456</v>
      </c>
      <c r="O77" s="83">
        <f aca="true" t="shared" si="25" ref="O77:O82">$B$76</f>
        <v>5.563</v>
      </c>
      <c r="P77" s="75">
        <f aca="true" t="shared" si="26" ref="P77:P82">$B$76/F77</f>
        <v>41.514925373134325</v>
      </c>
      <c r="Q77" s="33">
        <v>722.6316735574331</v>
      </c>
      <c r="R77" s="29">
        <v>756.3544849901133</v>
      </c>
      <c r="S77" s="29">
        <v>640.733417220924</v>
      </c>
      <c r="T77" s="29">
        <v>457.6667265863743</v>
      </c>
      <c r="U77" s="29">
        <v>289.0526694229732</v>
      </c>
      <c r="V77" s="61">
        <v>544.3825274132663</v>
      </c>
      <c r="X77" s="72">
        <f aca="true" t="shared" si="27" ref="X77:X82">$B$76+2*F77</f>
        <v>5.8309999999999995</v>
      </c>
    </row>
    <row r="78" spans="1:24" ht="12.75">
      <c r="A78" s="168"/>
      <c r="B78" s="176"/>
      <c r="C78" s="11" t="s">
        <v>16</v>
      </c>
      <c r="D78" s="11">
        <v>40</v>
      </c>
      <c r="E78" s="11" t="s">
        <v>21</v>
      </c>
      <c r="F78" s="14">
        <v>0.258</v>
      </c>
      <c r="G78" s="7">
        <v>5.047</v>
      </c>
      <c r="H78" s="18">
        <v>4.3</v>
      </c>
      <c r="I78" s="18">
        <v>20.01</v>
      </c>
      <c r="J78" s="22">
        <v>0.139</v>
      </c>
      <c r="K78" s="73">
        <v>15.16</v>
      </c>
      <c r="L78" s="25">
        <v>14.62</v>
      </c>
      <c r="M78" s="7">
        <v>8.67</v>
      </c>
      <c r="N78" s="56">
        <v>1.456</v>
      </c>
      <c r="O78" s="83">
        <f t="shared" si="25"/>
        <v>5.563</v>
      </c>
      <c r="P78" s="75">
        <f t="shared" si="26"/>
        <v>21.562015503875966</v>
      </c>
      <c r="Q78" s="33">
        <v>1391.335610282222</v>
      </c>
      <c r="R78" s="29">
        <v>1456.2646054287256</v>
      </c>
      <c r="S78" s="29">
        <v>1233.6509077835701</v>
      </c>
      <c r="T78" s="29">
        <v>881.1792198454073</v>
      </c>
      <c r="U78" s="29">
        <v>556.5342441128888</v>
      </c>
      <c r="V78" s="61">
        <v>1048.139493079274</v>
      </c>
      <c r="X78" s="71">
        <f t="shared" si="27"/>
        <v>6.079</v>
      </c>
    </row>
    <row r="79" spans="1:24" ht="12.75">
      <c r="A79" s="168"/>
      <c r="B79" s="176"/>
      <c r="C79" s="11" t="s">
        <v>19</v>
      </c>
      <c r="D79" s="11">
        <v>80</v>
      </c>
      <c r="E79" s="11" t="s">
        <v>22</v>
      </c>
      <c r="F79" s="14">
        <v>0.375</v>
      </c>
      <c r="G79" s="7">
        <v>4.813</v>
      </c>
      <c r="H79" s="18">
        <v>6.112</v>
      </c>
      <c r="I79" s="18">
        <v>18.19</v>
      </c>
      <c r="J79" s="22">
        <v>0.1263</v>
      </c>
      <c r="K79" s="73">
        <v>20.67</v>
      </c>
      <c r="L79" s="25">
        <v>20.78</v>
      </c>
      <c r="M79" s="7">
        <v>7.88</v>
      </c>
      <c r="N79" s="56">
        <v>1.456</v>
      </c>
      <c r="O79" s="83">
        <f t="shared" si="25"/>
        <v>5.563</v>
      </c>
      <c r="P79" s="75">
        <f t="shared" si="26"/>
        <v>14.834666666666665</v>
      </c>
      <c r="Q79" s="33">
        <v>2022.2901312241597</v>
      </c>
      <c r="R79" s="29">
        <v>2116.6636706812874</v>
      </c>
      <c r="S79" s="29">
        <v>1793.0972496854217</v>
      </c>
      <c r="T79" s="29">
        <v>1280.7837497753012</v>
      </c>
      <c r="U79" s="29">
        <v>808.9160524896639</v>
      </c>
      <c r="V79" s="61">
        <v>1523.4585655222004</v>
      </c>
      <c r="X79" s="71">
        <f t="shared" si="27"/>
        <v>6.313</v>
      </c>
    </row>
    <row r="80" spans="1:24" ht="12.75">
      <c r="A80" s="168"/>
      <c r="B80" s="176"/>
      <c r="C80" s="11"/>
      <c r="D80" s="11">
        <v>120</v>
      </c>
      <c r="E80" s="11"/>
      <c r="F80" s="14">
        <v>0.5</v>
      </c>
      <c r="G80" s="7">
        <v>4.563</v>
      </c>
      <c r="H80" s="18">
        <v>7.953</v>
      </c>
      <c r="I80" s="18">
        <v>16.35</v>
      </c>
      <c r="J80" s="22">
        <v>0.1136</v>
      </c>
      <c r="K80" s="73">
        <v>25.73</v>
      </c>
      <c r="L80" s="25">
        <v>27.04</v>
      </c>
      <c r="M80" s="7">
        <v>7.09</v>
      </c>
      <c r="N80" s="56">
        <v>1.456</v>
      </c>
      <c r="O80" s="83">
        <f t="shared" si="25"/>
        <v>5.563</v>
      </c>
      <c r="P80" s="75">
        <f t="shared" si="26"/>
        <v>11.126</v>
      </c>
      <c r="Q80" s="33">
        <v>2696.386841632213</v>
      </c>
      <c r="R80" s="29">
        <v>2822.2182275750497</v>
      </c>
      <c r="S80" s="29">
        <v>2390.7963329138956</v>
      </c>
      <c r="T80" s="29">
        <v>1707.7116663670681</v>
      </c>
      <c r="U80" s="29">
        <v>1078.5547366528851</v>
      </c>
      <c r="V80" s="61">
        <v>2031.2780873629338</v>
      </c>
      <c r="X80" s="71">
        <f t="shared" si="27"/>
        <v>6.563</v>
      </c>
    </row>
    <row r="81" spans="1:24" s="116" customFormat="1" ht="12.75">
      <c r="A81" s="168"/>
      <c r="B81" s="176"/>
      <c r="C81" s="103"/>
      <c r="D81" s="103">
        <v>160</v>
      </c>
      <c r="E81" s="103"/>
      <c r="F81" s="104">
        <v>0.625</v>
      </c>
      <c r="G81" s="105">
        <v>4.313</v>
      </c>
      <c r="H81" s="106">
        <v>9.696</v>
      </c>
      <c r="I81" s="106">
        <v>14.61</v>
      </c>
      <c r="J81" s="107">
        <v>0.1015</v>
      </c>
      <c r="K81" s="118">
        <v>30.03</v>
      </c>
      <c r="L81" s="109">
        <v>32.96</v>
      </c>
      <c r="M81" s="105">
        <v>6.33</v>
      </c>
      <c r="N81" s="110">
        <v>1.456</v>
      </c>
      <c r="O81" s="111">
        <f t="shared" si="25"/>
        <v>5.563</v>
      </c>
      <c r="P81" s="112">
        <f t="shared" si="26"/>
        <v>8.9008</v>
      </c>
      <c r="Q81" s="113">
        <v>3737.2143071966548</v>
      </c>
      <c r="R81" s="114">
        <v>3911.6176415324985</v>
      </c>
      <c r="S81" s="114">
        <v>3313.6633523810337</v>
      </c>
      <c r="T81" s="114">
        <v>2366.9023945578815</v>
      </c>
      <c r="U81" s="114">
        <v>1494.8857228786621</v>
      </c>
      <c r="V81" s="115">
        <v>2815.3681114214805</v>
      </c>
      <c r="X81" s="117">
        <f t="shared" si="27"/>
        <v>6.813</v>
      </c>
    </row>
    <row r="82" spans="1:24" s="102" customFormat="1" ht="12.75">
      <c r="A82" s="169"/>
      <c r="B82" s="177"/>
      <c r="C82" s="89" t="s">
        <v>18</v>
      </c>
      <c r="D82" s="89"/>
      <c r="E82" s="89"/>
      <c r="F82" s="90">
        <v>0.75</v>
      </c>
      <c r="G82" s="91">
        <v>4.063</v>
      </c>
      <c r="H82" s="92">
        <v>11.34</v>
      </c>
      <c r="I82" s="92">
        <v>12.97</v>
      </c>
      <c r="J82" s="93">
        <v>0.0901</v>
      </c>
      <c r="K82" s="119">
        <v>33.63</v>
      </c>
      <c r="L82" s="95">
        <v>38.55</v>
      </c>
      <c r="M82" s="91">
        <v>5.61</v>
      </c>
      <c r="N82" s="96">
        <v>1.456</v>
      </c>
      <c r="O82" s="111">
        <f t="shared" si="25"/>
        <v>5.563</v>
      </c>
      <c r="P82" s="112">
        <f t="shared" si="26"/>
        <v>7.417333333333333</v>
      </c>
      <c r="Q82" s="99">
        <v>4564.013970474473</v>
      </c>
      <c r="R82" s="100">
        <v>4777.001289096615</v>
      </c>
      <c r="S82" s="100">
        <v>4046.7590538206996</v>
      </c>
      <c r="T82" s="100">
        <v>2890.5421813004996</v>
      </c>
      <c r="U82" s="100">
        <v>1825.6055881897894</v>
      </c>
      <c r="V82" s="101">
        <v>3438.2238577574362</v>
      </c>
      <c r="X82" s="117">
        <f t="shared" si="27"/>
        <v>7.063</v>
      </c>
    </row>
    <row r="83" spans="1:24" ht="12.75">
      <c r="A83" s="168">
        <v>6</v>
      </c>
      <c r="B83" s="176">
        <v>6.625</v>
      </c>
      <c r="C83" s="11"/>
      <c r="D83" s="11"/>
      <c r="E83" s="11" t="s">
        <v>23</v>
      </c>
      <c r="F83" s="14">
        <v>0.109</v>
      </c>
      <c r="G83" s="7">
        <v>6.407</v>
      </c>
      <c r="H83" s="18">
        <v>2.231</v>
      </c>
      <c r="I83" s="18">
        <v>32.24</v>
      </c>
      <c r="J83" s="22">
        <v>0.2239</v>
      </c>
      <c r="K83" s="73">
        <v>11.85</v>
      </c>
      <c r="L83" s="25">
        <v>7.6</v>
      </c>
      <c r="M83" s="7">
        <v>13.97</v>
      </c>
      <c r="N83" s="56">
        <v>1.734</v>
      </c>
      <c r="O83" s="83">
        <f>$B$83</f>
        <v>6.625</v>
      </c>
      <c r="P83" s="75">
        <f>$B$83/F83</f>
        <v>60.77981651376147</v>
      </c>
      <c r="Q83" s="33">
        <v>493.5849056603774</v>
      </c>
      <c r="R83" s="29">
        <v>516.6188679245283</v>
      </c>
      <c r="S83" s="29">
        <v>437.64528301886793</v>
      </c>
      <c r="T83" s="29">
        <v>312.60377358490564</v>
      </c>
      <c r="U83" s="29">
        <v>197.43396226415095</v>
      </c>
      <c r="V83" s="61">
        <v>371.83396226415095</v>
      </c>
      <c r="X83" s="71">
        <f>$B$83+2*F83</f>
        <v>6.843</v>
      </c>
    </row>
    <row r="84" spans="1:24" ht="12.75">
      <c r="A84" s="168"/>
      <c r="B84" s="176"/>
      <c r="C84" s="11"/>
      <c r="D84" s="11"/>
      <c r="E84" s="11" t="s">
        <v>20</v>
      </c>
      <c r="F84" s="14">
        <v>0.134</v>
      </c>
      <c r="G84" s="7">
        <v>6.357</v>
      </c>
      <c r="H84" s="18">
        <v>2.733</v>
      </c>
      <c r="I84" s="18">
        <v>31.74</v>
      </c>
      <c r="J84" s="22">
        <v>0.2204</v>
      </c>
      <c r="K84" s="73">
        <v>14.4</v>
      </c>
      <c r="L84" s="25">
        <v>9.29</v>
      </c>
      <c r="M84" s="7">
        <v>13.75</v>
      </c>
      <c r="N84" s="56">
        <v>1.734</v>
      </c>
      <c r="O84" s="83">
        <f aca="true" t="shared" si="28" ref="O84:O89">$B$83</f>
        <v>6.625</v>
      </c>
      <c r="P84" s="75">
        <f aca="true" t="shared" si="29" ref="P84:P89">$B$83/F84</f>
        <v>49.440298507462686</v>
      </c>
      <c r="Q84" s="33">
        <v>606.7924528301887</v>
      </c>
      <c r="R84" s="29">
        <v>635.1094339622641</v>
      </c>
      <c r="S84" s="29">
        <v>538.0226415094339</v>
      </c>
      <c r="T84" s="29">
        <v>384.3018867924528</v>
      </c>
      <c r="U84" s="29">
        <v>242.7169811320755</v>
      </c>
      <c r="V84" s="61">
        <v>457.11698113207547</v>
      </c>
      <c r="X84" s="71">
        <f aca="true" t="shared" si="30" ref="X84:X89">$B$83+2*F84</f>
        <v>6.893</v>
      </c>
    </row>
    <row r="85" spans="1:24" ht="12.75">
      <c r="A85" s="168"/>
      <c r="B85" s="176"/>
      <c r="C85" s="11" t="s">
        <v>16</v>
      </c>
      <c r="D85" s="11">
        <v>40</v>
      </c>
      <c r="E85" s="11" t="s">
        <v>21</v>
      </c>
      <c r="F85" s="14">
        <v>0.28</v>
      </c>
      <c r="G85" s="7">
        <v>6.065</v>
      </c>
      <c r="H85" s="18">
        <v>5.581</v>
      </c>
      <c r="I85" s="18">
        <v>28.89</v>
      </c>
      <c r="J85" s="22">
        <v>0.2006</v>
      </c>
      <c r="K85" s="73">
        <v>28.14</v>
      </c>
      <c r="L85" s="25">
        <v>18.97</v>
      </c>
      <c r="M85" s="7">
        <v>12.51</v>
      </c>
      <c r="N85" s="56">
        <v>1.734</v>
      </c>
      <c r="O85" s="83">
        <f t="shared" si="28"/>
        <v>6.625</v>
      </c>
      <c r="P85" s="75">
        <f t="shared" si="29"/>
        <v>23.660714285714285</v>
      </c>
      <c r="Q85" s="33">
        <v>1267.9245283018868</v>
      </c>
      <c r="R85" s="29">
        <v>1327.0943396226417</v>
      </c>
      <c r="S85" s="29">
        <v>1124.2264150943397</v>
      </c>
      <c r="T85" s="29">
        <v>803.0188679245283</v>
      </c>
      <c r="U85" s="29">
        <v>507.1698113207547</v>
      </c>
      <c r="V85" s="61">
        <v>955.1698113207548</v>
      </c>
      <c r="X85" s="71">
        <f t="shared" si="30"/>
        <v>7.1850000000000005</v>
      </c>
    </row>
    <row r="86" spans="1:24" ht="12.75">
      <c r="A86" s="168"/>
      <c r="B86" s="176"/>
      <c r="C86" s="11" t="s">
        <v>17</v>
      </c>
      <c r="D86" s="11">
        <v>80</v>
      </c>
      <c r="E86" s="11" t="s">
        <v>22</v>
      </c>
      <c r="F86" s="14">
        <v>0.432</v>
      </c>
      <c r="G86" s="7">
        <v>5.761</v>
      </c>
      <c r="H86" s="18">
        <v>8.405</v>
      </c>
      <c r="I86" s="18">
        <v>26.07</v>
      </c>
      <c r="J86" s="22">
        <v>0.181</v>
      </c>
      <c r="K86" s="73">
        <v>40.49</v>
      </c>
      <c r="L86" s="25">
        <v>28.57</v>
      </c>
      <c r="M86" s="7">
        <v>11.29</v>
      </c>
      <c r="N86" s="56">
        <v>1.734</v>
      </c>
      <c r="O86" s="83">
        <f t="shared" si="28"/>
        <v>6.625</v>
      </c>
      <c r="P86" s="75">
        <f t="shared" si="29"/>
        <v>15.335648148148149</v>
      </c>
      <c r="Q86" s="33">
        <v>1956.2264150943395</v>
      </c>
      <c r="R86" s="29">
        <v>2047.5169811320754</v>
      </c>
      <c r="S86" s="29">
        <v>1734.520754716981</v>
      </c>
      <c r="T86" s="29">
        <v>1238.943396226415</v>
      </c>
      <c r="U86" s="29">
        <v>782.4905660377358</v>
      </c>
      <c r="V86" s="61">
        <v>1473.6905660377358</v>
      </c>
      <c r="X86" s="72">
        <f t="shared" si="30"/>
        <v>7.489</v>
      </c>
    </row>
    <row r="87" spans="1:24" ht="12.75">
      <c r="A87" s="168"/>
      <c r="B87" s="176"/>
      <c r="C87" s="11"/>
      <c r="D87" s="11">
        <v>120</v>
      </c>
      <c r="E87" s="11"/>
      <c r="F87" s="14">
        <v>0.562</v>
      </c>
      <c r="G87" s="7">
        <v>5.501</v>
      </c>
      <c r="H87" s="18">
        <v>10.7</v>
      </c>
      <c r="I87" s="18">
        <v>23.77</v>
      </c>
      <c r="J87" s="22">
        <v>0.165</v>
      </c>
      <c r="K87" s="73">
        <v>49.61</v>
      </c>
      <c r="L87" s="25">
        <v>36.39</v>
      </c>
      <c r="M87" s="7">
        <v>10.3</v>
      </c>
      <c r="N87" s="56">
        <v>1.734</v>
      </c>
      <c r="O87" s="83">
        <f t="shared" si="28"/>
        <v>6.625</v>
      </c>
      <c r="P87" s="75">
        <f t="shared" si="29"/>
        <v>11.788256227758007</v>
      </c>
      <c r="Q87" s="33">
        <v>2544.9056603773583</v>
      </c>
      <c r="R87" s="29">
        <v>2663.667924528302</v>
      </c>
      <c r="S87" s="29">
        <v>2256.483018867925</v>
      </c>
      <c r="T87" s="29">
        <v>1611.7735849056605</v>
      </c>
      <c r="U87" s="29">
        <v>1017.9622641509434</v>
      </c>
      <c r="V87" s="61">
        <v>1917.1622641509434</v>
      </c>
      <c r="X87" s="71">
        <f t="shared" si="30"/>
        <v>7.7490000000000006</v>
      </c>
    </row>
    <row r="88" spans="1:24" s="116" customFormat="1" ht="12.75">
      <c r="A88" s="168"/>
      <c r="B88" s="176"/>
      <c r="C88" s="103"/>
      <c r="D88" s="103">
        <v>160</v>
      </c>
      <c r="E88" s="103"/>
      <c r="F88" s="104">
        <v>0.719</v>
      </c>
      <c r="G88" s="105">
        <v>5.187</v>
      </c>
      <c r="H88" s="106">
        <v>13.32</v>
      </c>
      <c r="I88" s="106">
        <v>21.15</v>
      </c>
      <c r="J88" s="107">
        <v>0.1469</v>
      </c>
      <c r="K88" s="118">
        <v>58.97</v>
      </c>
      <c r="L88" s="109">
        <v>45.35</v>
      </c>
      <c r="M88" s="105">
        <v>9.16</v>
      </c>
      <c r="N88" s="110">
        <v>1.734</v>
      </c>
      <c r="O88" s="111">
        <f t="shared" si="28"/>
        <v>6.625</v>
      </c>
      <c r="P88" s="112">
        <f t="shared" si="29"/>
        <v>9.214186369958275</v>
      </c>
      <c r="Q88" s="113">
        <v>3598.8798963958125</v>
      </c>
      <c r="R88" s="114">
        <v>3766.8276248942843</v>
      </c>
      <c r="S88" s="114">
        <v>3191.006841470954</v>
      </c>
      <c r="T88" s="114">
        <v>2279.2906010506813</v>
      </c>
      <c r="U88" s="114">
        <v>1439.551958558325</v>
      </c>
      <c r="V88" s="115">
        <v>2711.156188618179</v>
      </c>
      <c r="X88" s="117">
        <f t="shared" si="30"/>
        <v>8.063</v>
      </c>
    </row>
    <row r="89" spans="1:24" s="102" customFormat="1" ht="12.75">
      <c r="A89" s="169"/>
      <c r="B89" s="177"/>
      <c r="C89" s="89" t="s">
        <v>18</v>
      </c>
      <c r="D89" s="89"/>
      <c r="E89" s="89"/>
      <c r="F89" s="90">
        <v>0.864</v>
      </c>
      <c r="G89" s="91">
        <v>4.897</v>
      </c>
      <c r="H89" s="92">
        <v>15.64</v>
      </c>
      <c r="I89" s="92">
        <v>18.84</v>
      </c>
      <c r="J89" s="93">
        <v>0.1308</v>
      </c>
      <c r="K89" s="119">
        <v>66.33</v>
      </c>
      <c r="L89" s="95">
        <v>53.16</v>
      </c>
      <c r="M89" s="91">
        <v>8.16</v>
      </c>
      <c r="N89" s="96">
        <v>1.734</v>
      </c>
      <c r="O89" s="111">
        <f t="shared" si="28"/>
        <v>6.625</v>
      </c>
      <c r="P89" s="112">
        <f t="shared" si="29"/>
        <v>7.667824074074074</v>
      </c>
      <c r="Q89" s="99">
        <v>4400.247680777396</v>
      </c>
      <c r="R89" s="100">
        <v>4605.592572547009</v>
      </c>
      <c r="S89" s="100">
        <v>3901.5529436226248</v>
      </c>
      <c r="T89" s="100">
        <v>2786.823531159018</v>
      </c>
      <c r="U89" s="100">
        <v>1760.0990723109585</v>
      </c>
      <c r="V89" s="101">
        <v>3314.853252852305</v>
      </c>
      <c r="X89" s="117">
        <f t="shared" si="30"/>
        <v>8.353</v>
      </c>
    </row>
    <row r="90" spans="1:24" ht="12.75">
      <c r="A90" s="168">
        <v>8</v>
      </c>
      <c r="B90" s="176">
        <v>8.625</v>
      </c>
      <c r="C90" s="11"/>
      <c r="D90" s="11"/>
      <c r="E90" s="11" t="s">
        <v>23</v>
      </c>
      <c r="F90" s="14">
        <v>0.109</v>
      </c>
      <c r="G90" s="7">
        <v>8.407</v>
      </c>
      <c r="H90" s="18">
        <v>2.916</v>
      </c>
      <c r="I90" s="18">
        <v>55.51</v>
      </c>
      <c r="J90" s="22">
        <v>0.3855</v>
      </c>
      <c r="K90" s="73">
        <v>26.44</v>
      </c>
      <c r="L90" s="25">
        <v>9.93</v>
      </c>
      <c r="M90" s="7">
        <v>24.06</v>
      </c>
      <c r="N90" s="56">
        <v>2.258</v>
      </c>
      <c r="O90" s="83">
        <f>$B$90</f>
        <v>8.625</v>
      </c>
      <c r="P90" s="75">
        <f>$B$90/F90</f>
        <v>79.12844036697248</v>
      </c>
      <c r="Q90" s="33">
        <v>379.1304347826087</v>
      </c>
      <c r="R90" s="29">
        <v>396.82318840579705</v>
      </c>
      <c r="S90" s="29">
        <v>336.1623188405797</v>
      </c>
      <c r="T90" s="29">
        <v>240.1159420289855</v>
      </c>
      <c r="U90" s="29">
        <v>151.65217391304347</v>
      </c>
      <c r="V90" s="61">
        <v>285.6115942028985</v>
      </c>
      <c r="X90" s="71">
        <f>$B$90+2*F90</f>
        <v>8.843</v>
      </c>
    </row>
    <row r="91" spans="1:24" ht="12.75">
      <c r="A91" s="168"/>
      <c r="B91" s="176"/>
      <c r="C91" s="11"/>
      <c r="D91" s="11"/>
      <c r="E91" s="11" t="s">
        <v>20</v>
      </c>
      <c r="F91" s="14">
        <v>0.148</v>
      </c>
      <c r="G91" s="7">
        <v>8.329</v>
      </c>
      <c r="H91" s="18">
        <v>3.941</v>
      </c>
      <c r="I91" s="18">
        <v>54.48</v>
      </c>
      <c r="J91" s="22">
        <v>0.3784</v>
      </c>
      <c r="K91" s="73">
        <v>35.41</v>
      </c>
      <c r="L91" s="25">
        <v>13.4</v>
      </c>
      <c r="M91" s="7">
        <v>23.61</v>
      </c>
      <c r="N91" s="56">
        <v>2.258</v>
      </c>
      <c r="O91" s="83">
        <f aca="true" t="shared" si="31" ref="O91:O101">$B$90</f>
        <v>8.625</v>
      </c>
      <c r="P91" s="75">
        <f aca="true" t="shared" si="32" ref="P91:P101">$B$90/F91</f>
        <v>58.27702702702703</v>
      </c>
      <c r="Q91" s="33">
        <v>514.7826086956521</v>
      </c>
      <c r="R91" s="29">
        <v>538.8057971014492</v>
      </c>
      <c r="S91" s="29">
        <v>456.4405797101449</v>
      </c>
      <c r="T91" s="29">
        <v>326.0289855072464</v>
      </c>
      <c r="U91" s="29">
        <v>205.91304347826085</v>
      </c>
      <c r="V91" s="61">
        <v>387.8028985507246</v>
      </c>
      <c r="X91" s="71">
        <f aca="true" t="shared" si="33" ref="X91:X101">$B$90+2*F91</f>
        <v>8.921</v>
      </c>
    </row>
    <row r="92" spans="1:24" ht="12.75">
      <c r="A92" s="168"/>
      <c r="B92" s="176"/>
      <c r="C92" s="11"/>
      <c r="D92" s="11">
        <v>20</v>
      </c>
      <c r="E92" s="11"/>
      <c r="F92" s="14">
        <v>0.25</v>
      </c>
      <c r="G92" s="7">
        <v>8.125</v>
      </c>
      <c r="H92" s="18">
        <v>6.57</v>
      </c>
      <c r="I92" s="18">
        <v>51.85</v>
      </c>
      <c r="J92" s="22">
        <v>0.3601</v>
      </c>
      <c r="K92" s="73">
        <v>57.72</v>
      </c>
      <c r="L92" s="25">
        <v>22.36</v>
      </c>
      <c r="M92" s="7">
        <v>22.47</v>
      </c>
      <c r="N92" s="56">
        <v>2.258</v>
      </c>
      <c r="O92" s="83">
        <f t="shared" si="31"/>
        <v>8.625</v>
      </c>
      <c r="P92" s="75">
        <f t="shared" si="32"/>
        <v>34.5</v>
      </c>
      <c r="Q92" s="33">
        <v>869.5652173913044</v>
      </c>
      <c r="R92" s="29">
        <v>910.1449275362319</v>
      </c>
      <c r="S92" s="29">
        <v>771.0144927536232</v>
      </c>
      <c r="T92" s="29">
        <v>550.7246376811594</v>
      </c>
      <c r="U92" s="29">
        <v>347.82608695652175</v>
      </c>
      <c r="V92" s="61">
        <v>655.072463768116</v>
      </c>
      <c r="X92" s="71">
        <f t="shared" si="33"/>
        <v>9.125</v>
      </c>
    </row>
    <row r="93" spans="1:24" ht="12.75">
      <c r="A93" s="168"/>
      <c r="B93" s="176"/>
      <c r="C93" s="11"/>
      <c r="D93" s="11">
        <v>30</v>
      </c>
      <c r="E93" s="11"/>
      <c r="F93" s="14">
        <v>0.277</v>
      </c>
      <c r="G93" s="7">
        <v>8.071</v>
      </c>
      <c r="H93" s="18">
        <v>7.26</v>
      </c>
      <c r="I93" s="18">
        <v>51.16</v>
      </c>
      <c r="J93" s="22">
        <v>0.3553</v>
      </c>
      <c r="K93" s="73">
        <v>63.35</v>
      </c>
      <c r="L93" s="25">
        <v>24.7</v>
      </c>
      <c r="M93" s="7">
        <v>22.17</v>
      </c>
      <c r="N93" s="56">
        <v>2.258</v>
      </c>
      <c r="O93" s="83">
        <f t="shared" si="31"/>
        <v>8.625</v>
      </c>
      <c r="P93" s="75">
        <f t="shared" si="32"/>
        <v>31.137184115523464</v>
      </c>
      <c r="Q93" s="33">
        <v>963.4782608695652</v>
      </c>
      <c r="R93" s="29">
        <v>1008.440579710145</v>
      </c>
      <c r="S93" s="29">
        <v>854.2840579710146</v>
      </c>
      <c r="T93" s="29">
        <v>610.2028985507246</v>
      </c>
      <c r="U93" s="29">
        <v>385.3913043478261</v>
      </c>
      <c r="V93" s="61">
        <v>725.8202898550725</v>
      </c>
      <c r="X93" s="71">
        <f t="shared" si="33"/>
        <v>9.179</v>
      </c>
    </row>
    <row r="94" spans="1:24" ht="12.75">
      <c r="A94" s="168"/>
      <c r="B94" s="176"/>
      <c r="C94" s="11" t="s">
        <v>16</v>
      </c>
      <c r="D94" s="11">
        <v>40</v>
      </c>
      <c r="E94" s="11" t="s">
        <v>21</v>
      </c>
      <c r="F94" s="14">
        <v>0.322</v>
      </c>
      <c r="G94" s="7">
        <v>7.981</v>
      </c>
      <c r="H94" s="18">
        <v>8.4</v>
      </c>
      <c r="I94" s="18">
        <v>50.03</v>
      </c>
      <c r="J94" s="22">
        <v>0.3474</v>
      </c>
      <c r="K94" s="73">
        <v>72.49</v>
      </c>
      <c r="L94" s="25">
        <v>28.55</v>
      </c>
      <c r="M94" s="7">
        <v>21.7</v>
      </c>
      <c r="N94" s="56">
        <v>2.258</v>
      </c>
      <c r="O94" s="83">
        <f t="shared" si="31"/>
        <v>8.625</v>
      </c>
      <c r="P94" s="75">
        <f t="shared" si="32"/>
        <v>26.785714285714285</v>
      </c>
      <c r="Q94" s="33">
        <v>1120</v>
      </c>
      <c r="R94" s="29">
        <v>1172.2666666666667</v>
      </c>
      <c r="S94" s="29">
        <v>993.0666666666667</v>
      </c>
      <c r="T94" s="29">
        <v>709.3333333333334</v>
      </c>
      <c r="U94" s="29">
        <v>448</v>
      </c>
      <c r="V94" s="61">
        <v>843.7333333333333</v>
      </c>
      <c r="X94" s="71">
        <f t="shared" si="33"/>
        <v>9.269</v>
      </c>
    </row>
    <row r="95" spans="1:24" ht="12.75">
      <c r="A95" s="168"/>
      <c r="B95" s="176"/>
      <c r="C95" s="11"/>
      <c r="D95" s="11">
        <v>60</v>
      </c>
      <c r="E95" s="11"/>
      <c r="F95" s="14">
        <v>0.406</v>
      </c>
      <c r="G95" s="7">
        <v>7.813</v>
      </c>
      <c r="H95" s="18">
        <v>10.48</v>
      </c>
      <c r="I95" s="18">
        <v>47.94</v>
      </c>
      <c r="J95" s="22">
        <v>0.3329</v>
      </c>
      <c r="K95" s="73">
        <v>88.73</v>
      </c>
      <c r="L95" s="25">
        <v>35.64</v>
      </c>
      <c r="M95" s="7">
        <v>20.77</v>
      </c>
      <c r="N95" s="56">
        <v>2.258</v>
      </c>
      <c r="O95" s="83">
        <f t="shared" si="31"/>
        <v>8.625</v>
      </c>
      <c r="P95" s="75">
        <f t="shared" si="32"/>
        <v>21.243842364532018</v>
      </c>
      <c r="Q95" s="33">
        <v>1412.1739130434785</v>
      </c>
      <c r="R95" s="29">
        <v>1478.0753623188407</v>
      </c>
      <c r="S95" s="29">
        <v>1252.1275362318843</v>
      </c>
      <c r="T95" s="29">
        <v>894.376811594203</v>
      </c>
      <c r="U95" s="29">
        <v>564.8695652173914</v>
      </c>
      <c r="V95" s="61">
        <v>1063.8376811594203</v>
      </c>
      <c r="X95" s="71">
        <f t="shared" si="33"/>
        <v>9.437</v>
      </c>
    </row>
    <row r="96" spans="1:24" ht="12.75">
      <c r="A96" s="168"/>
      <c r="B96" s="176"/>
      <c r="C96" s="11" t="s">
        <v>17</v>
      </c>
      <c r="D96" s="11">
        <v>80</v>
      </c>
      <c r="E96" s="11" t="s">
        <v>22</v>
      </c>
      <c r="F96" s="14">
        <v>0.5</v>
      </c>
      <c r="G96" s="7">
        <v>7.625</v>
      </c>
      <c r="H96" s="18">
        <v>12.76</v>
      </c>
      <c r="I96" s="18">
        <v>45.66</v>
      </c>
      <c r="J96" s="22">
        <v>0.3171</v>
      </c>
      <c r="K96" s="67">
        <v>105.7</v>
      </c>
      <c r="L96" s="25">
        <v>43.39</v>
      </c>
      <c r="M96" s="7">
        <v>19.78</v>
      </c>
      <c r="N96" s="56">
        <v>2.258</v>
      </c>
      <c r="O96" s="83">
        <f t="shared" si="31"/>
        <v>8.625</v>
      </c>
      <c r="P96" s="75">
        <f t="shared" si="32"/>
        <v>17.25</v>
      </c>
      <c r="Q96" s="33">
        <v>1739.1304347826087</v>
      </c>
      <c r="R96" s="29">
        <v>1820.2898550724638</v>
      </c>
      <c r="S96" s="29">
        <v>1542.0289855072465</v>
      </c>
      <c r="T96" s="29">
        <v>1101.4492753623188</v>
      </c>
      <c r="U96" s="29">
        <v>695.6521739130435</v>
      </c>
      <c r="V96" s="61">
        <v>1310.144927536232</v>
      </c>
      <c r="X96" s="71">
        <f t="shared" si="33"/>
        <v>9.625</v>
      </c>
    </row>
    <row r="97" spans="1:24" ht="12.75">
      <c r="A97" s="168"/>
      <c r="B97" s="176"/>
      <c r="C97" s="11"/>
      <c r="D97" s="11">
        <v>100</v>
      </c>
      <c r="E97" s="11"/>
      <c r="F97" s="14">
        <v>0.594</v>
      </c>
      <c r="G97" s="7">
        <v>7.437</v>
      </c>
      <c r="H97" s="18">
        <v>14.96</v>
      </c>
      <c r="I97" s="18">
        <v>43.46</v>
      </c>
      <c r="J97" s="22">
        <v>0.3018</v>
      </c>
      <c r="K97" s="67">
        <v>121.3</v>
      </c>
      <c r="L97" s="25">
        <v>50.95</v>
      </c>
      <c r="M97" s="7">
        <v>18.83</v>
      </c>
      <c r="N97" s="56">
        <v>2.258</v>
      </c>
      <c r="O97" s="83">
        <f t="shared" si="31"/>
        <v>8.625</v>
      </c>
      <c r="P97" s="75">
        <f t="shared" si="32"/>
        <v>14.52020202020202</v>
      </c>
      <c r="Q97" s="33">
        <v>2066.086956521739</v>
      </c>
      <c r="R97" s="29">
        <v>2162.504347826087</v>
      </c>
      <c r="S97" s="29">
        <v>1831.9304347826087</v>
      </c>
      <c r="T97" s="29">
        <v>1308.5217391304348</v>
      </c>
      <c r="U97" s="29">
        <v>826.4347826086956</v>
      </c>
      <c r="V97" s="61">
        <v>1556.4521739130435</v>
      </c>
      <c r="X97" s="71">
        <f t="shared" si="33"/>
        <v>9.813</v>
      </c>
    </row>
    <row r="98" spans="1:24" ht="12.75">
      <c r="A98" s="168"/>
      <c r="B98" s="176"/>
      <c r="C98" s="11"/>
      <c r="D98" s="11">
        <v>120</v>
      </c>
      <c r="E98" s="11"/>
      <c r="F98" s="14">
        <v>0.719</v>
      </c>
      <c r="G98" s="7">
        <v>7.187</v>
      </c>
      <c r="H98" s="18">
        <v>17.84</v>
      </c>
      <c r="I98" s="18">
        <v>40.59</v>
      </c>
      <c r="J98" s="22">
        <v>0.2819</v>
      </c>
      <c r="K98" s="67">
        <v>140.5</v>
      </c>
      <c r="L98" s="25">
        <v>60.71</v>
      </c>
      <c r="M98" s="7">
        <v>17.59</v>
      </c>
      <c r="N98" s="56">
        <v>2.258</v>
      </c>
      <c r="O98" s="83">
        <f t="shared" si="31"/>
        <v>8.625</v>
      </c>
      <c r="P98" s="75">
        <f t="shared" si="32"/>
        <v>11.995827538247566</v>
      </c>
      <c r="Q98" s="33">
        <v>2500.8695652173915</v>
      </c>
      <c r="R98" s="29">
        <v>2617.576811594203</v>
      </c>
      <c r="S98" s="29">
        <v>2217.43768115942</v>
      </c>
      <c r="T98" s="29">
        <v>1583.8840579710145</v>
      </c>
      <c r="U98" s="29">
        <v>1000.3478260869565</v>
      </c>
      <c r="V98" s="61">
        <v>1883.9884057971014</v>
      </c>
      <c r="X98" s="71">
        <f t="shared" si="33"/>
        <v>10.063</v>
      </c>
    </row>
    <row r="99" spans="1:24" ht="12.75">
      <c r="A99" s="168"/>
      <c r="B99" s="176"/>
      <c r="C99" s="11"/>
      <c r="D99" s="11">
        <v>140</v>
      </c>
      <c r="E99" s="11"/>
      <c r="F99" s="14">
        <v>0.812</v>
      </c>
      <c r="G99" s="7">
        <v>7.001</v>
      </c>
      <c r="H99" s="18">
        <v>19.93</v>
      </c>
      <c r="I99" s="18">
        <v>38.5</v>
      </c>
      <c r="J99" s="22">
        <v>0.2673</v>
      </c>
      <c r="K99" s="67">
        <v>153.7</v>
      </c>
      <c r="L99" s="25">
        <v>67.76</v>
      </c>
      <c r="M99" s="7">
        <v>16.68</v>
      </c>
      <c r="N99" s="56">
        <v>2.258</v>
      </c>
      <c r="O99" s="83">
        <f t="shared" si="31"/>
        <v>8.625</v>
      </c>
      <c r="P99" s="75">
        <f t="shared" si="32"/>
        <v>10.621921182266009</v>
      </c>
      <c r="Q99" s="33">
        <v>2824.347826086957</v>
      </c>
      <c r="R99" s="29">
        <v>2956.1507246376814</v>
      </c>
      <c r="S99" s="29">
        <v>2504.2550724637686</v>
      </c>
      <c r="T99" s="29">
        <v>1788.753623188406</v>
      </c>
      <c r="U99" s="29">
        <v>1129.7391304347827</v>
      </c>
      <c r="V99" s="61">
        <v>2127.6753623188406</v>
      </c>
      <c r="X99" s="71">
        <f t="shared" si="33"/>
        <v>10.249</v>
      </c>
    </row>
    <row r="100" spans="1:24" s="116" customFormat="1" ht="12.75">
      <c r="A100" s="168"/>
      <c r="B100" s="176"/>
      <c r="C100" s="103" t="s">
        <v>18</v>
      </c>
      <c r="D100" s="103"/>
      <c r="E100" s="103"/>
      <c r="F100" s="104">
        <v>0.875</v>
      </c>
      <c r="G100" s="105">
        <v>6.875</v>
      </c>
      <c r="H100" s="106">
        <v>21.3</v>
      </c>
      <c r="I100" s="106">
        <v>37.12</v>
      </c>
      <c r="J100" s="107">
        <v>0.2578</v>
      </c>
      <c r="K100" s="108">
        <v>162</v>
      </c>
      <c r="L100" s="109">
        <v>72.42</v>
      </c>
      <c r="M100" s="105">
        <v>16.1</v>
      </c>
      <c r="N100" s="110">
        <v>2.258</v>
      </c>
      <c r="O100" s="111">
        <f t="shared" si="31"/>
        <v>8.625</v>
      </c>
      <c r="P100" s="112">
        <f t="shared" si="32"/>
        <v>9.857142857142858</v>
      </c>
      <c r="Q100" s="113">
        <v>3344.4644233239146</v>
      </c>
      <c r="R100" s="114">
        <v>3500.5394297456974</v>
      </c>
      <c r="S100" s="114">
        <v>2965.4251220138713</v>
      </c>
      <c r="T100" s="114">
        <v>2118.160801438479</v>
      </c>
      <c r="U100" s="114">
        <v>1337.785769329566</v>
      </c>
      <c r="V100" s="115">
        <v>2519.496532237349</v>
      </c>
      <c r="X100" s="117">
        <f t="shared" si="33"/>
        <v>10.375</v>
      </c>
    </row>
    <row r="101" spans="1:24" s="102" customFormat="1" ht="12.75">
      <c r="A101" s="169"/>
      <c r="B101" s="177"/>
      <c r="C101" s="89"/>
      <c r="D101" s="89">
        <v>160</v>
      </c>
      <c r="E101" s="89"/>
      <c r="F101" s="90">
        <v>0.906</v>
      </c>
      <c r="G101" s="91">
        <v>6.813</v>
      </c>
      <c r="H101" s="92">
        <v>21.97</v>
      </c>
      <c r="I101" s="92">
        <v>36.46</v>
      </c>
      <c r="J101" s="93">
        <v>0.2532</v>
      </c>
      <c r="K101" s="94">
        <v>165.9</v>
      </c>
      <c r="L101" s="95">
        <v>74.69</v>
      </c>
      <c r="M101" s="91">
        <v>15.8</v>
      </c>
      <c r="N101" s="96">
        <v>2.258</v>
      </c>
      <c r="O101" s="97">
        <f t="shared" si="31"/>
        <v>8.625</v>
      </c>
      <c r="P101" s="98">
        <f t="shared" si="32"/>
        <v>9.519867549668874</v>
      </c>
      <c r="Q101" s="99">
        <v>3473.3316516509726</v>
      </c>
      <c r="R101" s="100">
        <v>3635.4204620613514</v>
      </c>
      <c r="S101" s="100">
        <v>3079.6873977971954</v>
      </c>
      <c r="T101" s="100">
        <v>2199.776712712283</v>
      </c>
      <c r="U101" s="100">
        <v>1389.3326606603891</v>
      </c>
      <c r="V101" s="101">
        <v>2616.576510910399</v>
      </c>
      <c r="X101" s="117">
        <f t="shared" si="33"/>
        <v>10.437</v>
      </c>
    </row>
    <row r="102" spans="1:22" ht="12.75">
      <c r="A102" s="168">
        <v>10</v>
      </c>
      <c r="B102" s="176">
        <v>10.75</v>
      </c>
      <c r="C102" s="11"/>
      <c r="D102" s="11"/>
      <c r="E102" s="11" t="s">
        <v>23</v>
      </c>
      <c r="F102" s="14">
        <v>0.134</v>
      </c>
      <c r="G102" s="7">
        <v>10.482</v>
      </c>
      <c r="H102" s="18">
        <v>4.36</v>
      </c>
      <c r="I102" s="18">
        <v>86.29</v>
      </c>
      <c r="J102" s="22">
        <v>0.5992</v>
      </c>
      <c r="K102" s="67">
        <v>63</v>
      </c>
      <c r="L102" s="25">
        <v>15.19</v>
      </c>
      <c r="M102" s="7">
        <v>37.39</v>
      </c>
      <c r="N102" s="56">
        <v>2.814</v>
      </c>
      <c r="O102" s="83">
        <f>$B$102</f>
        <v>10.75</v>
      </c>
      <c r="P102" s="75">
        <f>$B$102/F102</f>
        <v>80.22388059701493</v>
      </c>
      <c r="Q102" s="33">
        <v>373.95348837209303</v>
      </c>
      <c r="R102" s="29">
        <v>391.4046511627907</v>
      </c>
      <c r="S102" s="29">
        <v>331.57209302325583</v>
      </c>
      <c r="T102" s="29">
        <v>236.8372093023256</v>
      </c>
      <c r="U102" s="29">
        <v>149.58139534883722</v>
      </c>
      <c r="V102" s="61">
        <v>281.71162790697673</v>
      </c>
    </row>
    <row r="103" spans="1:22" ht="12.75">
      <c r="A103" s="168"/>
      <c r="B103" s="176"/>
      <c r="C103" s="11"/>
      <c r="D103" s="11"/>
      <c r="E103" s="11" t="s">
        <v>20</v>
      </c>
      <c r="F103" s="14">
        <v>0.165</v>
      </c>
      <c r="G103" s="7">
        <v>10.42</v>
      </c>
      <c r="H103" s="18">
        <v>5.49</v>
      </c>
      <c r="I103" s="18">
        <v>85.28</v>
      </c>
      <c r="J103" s="22">
        <v>0.5922</v>
      </c>
      <c r="K103" s="67">
        <v>76.9</v>
      </c>
      <c r="L103" s="25">
        <v>18.65</v>
      </c>
      <c r="M103" s="7">
        <v>36.95</v>
      </c>
      <c r="N103" s="56">
        <v>2.814</v>
      </c>
      <c r="O103" s="83">
        <f aca="true" t="shared" si="34" ref="O103:O112">$B$102</f>
        <v>10.75</v>
      </c>
      <c r="P103" s="75">
        <f aca="true" t="shared" si="35" ref="P103:P112">$B$102/F103</f>
        <v>65.15151515151514</v>
      </c>
      <c r="Q103" s="33">
        <v>460.46511627906983</v>
      </c>
      <c r="R103" s="29">
        <v>481.9534883720931</v>
      </c>
      <c r="S103" s="29">
        <v>408.2790697674419</v>
      </c>
      <c r="T103" s="29">
        <v>291.6279069767442</v>
      </c>
      <c r="U103" s="29">
        <v>184.18604651162792</v>
      </c>
      <c r="V103" s="61">
        <v>346.8837209302326</v>
      </c>
    </row>
    <row r="104" spans="1:22" ht="12.75">
      <c r="A104" s="168"/>
      <c r="B104" s="176"/>
      <c r="C104" s="11"/>
      <c r="D104" s="11">
        <v>20</v>
      </c>
      <c r="E104" s="11"/>
      <c r="F104" s="14">
        <v>0.25</v>
      </c>
      <c r="G104" s="7">
        <v>10.25</v>
      </c>
      <c r="H104" s="18">
        <v>8.24</v>
      </c>
      <c r="I104" s="18">
        <v>82.52</v>
      </c>
      <c r="J104" s="22">
        <v>0.5731</v>
      </c>
      <c r="K104" s="67">
        <v>113.7</v>
      </c>
      <c r="L104" s="25">
        <v>28.04</v>
      </c>
      <c r="M104" s="7">
        <v>35.76</v>
      </c>
      <c r="N104" s="56">
        <v>2.814</v>
      </c>
      <c r="O104" s="83">
        <f t="shared" si="34"/>
        <v>10.75</v>
      </c>
      <c r="P104" s="75">
        <f t="shared" si="35"/>
        <v>43</v>
      </c>
      <c r="Q104" s="33">
        <v>697.6744186046511</v>
      </c>
      <c r="R104" s="29">
        <v>730.2325581395348</v>
      </c>
      <c r="S104" s="29">
        <v>618.6046511627907</v>
      </c>
      <c r="T104" s="29">
        <v>441.86046511627904</v>
      </c>
      <c r="U104" s="29">
        <v>279.06976744186045</v>
      </c>
      <c r="V104" s="61">
        <v>525.5813953488372</v>
      </c>
    </row>
    <row r="105" spans="1:22" ht="12.75">
      <c r="A105" s="168"/>
      <c r="B105" s="176"/>
      <c r="C105" s="11"/>
      <c r="D105" s="11">
        <v>30</v>
      </c>
      <c r="E105" s="11"/>
      <c r="F105" s="14">
        <v>0.307</v>
      </c>
      <c r="G105" s="7">
        <v>10.136</v>
      </c>
      <c r="H105" s="18">
        <v>10.07</v>
      </c>
      <c r="I105" s="18">
        <v>80.69</v>
      </c>
      <c r="J105" s="22">
        <v>0.5603</v>
      </c>
      <c r="K105" s="67">
        <v>137.4</v>
      </c>
      <c r="L105" s="25">
        <v>34.24</v>
      </c>
      <c r="M105" s="7">
        <v>34.96</v>
      </c>
      <c r="N105" s="56">
        <v>2.814</v>
      </c>
      <c r="O105" s="83">
        <f t="shared" si="34"/>
        <v>10.75</v>
      </c>
      <c r="P105" s="75">
        <f t="shared" si="35"/>
        <v>35.016286644951144</v>
      </c>
      <c r="Q105" s="33">
        <v>856.7441860465116</v>
      </c>
      <c r="R105" s="29">
        <v>896.7255813953487</v>
      </c>
      <c r="S105" s="29">
        <v>759.6465116279069</v>
      </c>
      <c r="T105" s="29">
        <v>542.6046511627907</v>
      </c>
      <c r="U105" s="29">
        <v>342.6976744186046</v>
      </c>
      <c r="V105" s="61">
        <v>645.413953488372</v>
      </c>
    </row>
    <row r="106" spans="1:22" ht="12.75">
      <c r="A106" s="168"/>
      <c r="B106" s="176"/>
      <c r="C106" s="11" t="s">
        <v>16</v>
      </c>
      <c r="D106" s="11">
        <v>40</v>
      </c>
      <c r="E106" s="11" t="s">
        <v>21</v>
      </c>
      <c r="F106" s="14">
        <v>0.365</v>
      </c>
      <c r="G106" s="7">
        <v>10.02</v>
      </c>
      <c r="H106" s="18">
        <v>11.9</v>
      </c>
      <c r="I106" s="18">
        <v>78.86</v>
      </c>
      <c r="J106" s="22">
        <v>0.5475</v>
      </c>
      <c r="K106" s="67">
        <v>160.7</v>
      </c>
      <c r="L106" s="25">
        <v>40.48</v>
      </c>
      <c r="M106" s="7">
        <v>34.2</v>
      </c>
      <c r="N106" s="56">
        <v>2.814</v>
      </c>
      <c r="O106" s="83">
        <f t="shared" si="34"/>
        <v>10.75</v>
      </c>
      <c r="P106" s="75">
        <f t="shared" si="35"/>
        <v>29.45205479452055</v>
      </c>
      <c r="Q106" s="33">
        <v>1018.6046511627907</v>
      </c>
      <c r="R106" s="29">
        <v>1066.139534883721</v>
      </c>
      <c r="S106" s="29">
        <v>903.1627906976744</v>
      </c>
      <c r="T106" s="29">
        <v>645.1162790697674</v>
      </c>
      <c r="U106" s="29">
        <v>407.44186046511624</v>
      </c>
      <c r="V106" s="61">
        <v>767.3488372093022</v>
      </c>
    </row>
    <row r="107" spans="1:22" ht="12.75">
      <c r="A107" s="168"/>
      <c r="B107" s="176"/>
      <c r="C107" s="11" t="s">
        <v>17</v>
      </c>
      <c r="D107" s="11">
        <v>60</v>
      </c>
      <c r="E107" s="11" t="s">
        <v>22</v>
      </c>
      <c r="F107" s="14">
        <v>0.5</v>
      </c>
      <c r="G107" s="7">
        <v>9.75</v>
      </c>
      <c r="H107" s="18">
        <v>16.1</v>
      </c>
      <c r="I107" s="18">
        <v>74.66</v>
      </c>
      <c r="J107" s="22">
        <v>0.5185</v>
      </c>
      <c r="K107" s="67">
        <v>212</v>
      </c>
      <c r="L107" s="25">
        <v>54.74</v>
      </c>
      <c r="M107" s="7">
        <v>32.35</v>
      </c>
      <c r="N107" s="56">
        <v>2.814</v>
      </c>
      <c r="O107" s="83">
        <f t="shared" si="34"/>
        <v>10.75</v>
      </c>
      <c r="P107" s="75">
        <f t="shared" si="35"/>
        <v>21.5</v>
      </c>
      <c r="Q107" s="33">
        <v>1395.3488372093022</v>
      </c>
      <c r="R107" s="29">
        <v>1460.4651162790697</v>
      </c>
      <c r="S107" s="29">
        <v>1237.2093023255813</v>
      </c>
      <c r="T107" s="29">
        <v>883.7209302325581</v>
      </c>
      <c r="U107" s="29">
        <v>558.1395348837209</v>
      </c>
      <c r="V107" s="61">
        <v>1051.1627906976744</v>
      </c>
    </row>
    <row r="108" spans="1:22" ht="12.75">
      <c r="A108" s="168"/>
      <c r="B108" s="176"/>
      <c r="C108" s="11"/>
      <c r="D108" s="11">
        <v>80</v>
      </c>
      <c r="E108" s="11"/>
      <c r="F108" s="14">
        <v>0.594</v>
      </c>
      <c r="G108" s="7">
        <v>9.562</v>
      </c>
      <c r="H108" s="18">
        <v>18.92</v>
      </c>
      <c r="I108" s="18">
        <v>71.84</v>
      </c>
      <c r="J108" s="22">
        <v>0.4989</v>
      </c>
      <c r="K108" s="67">
        <v>244.8</v>
      </c>
      <c r="L108" s="25">
        <v>64.43</v>
      </c>
      <c r="M108" s="7">
        <v>31.13</v>
      </c>
      <c r="N108" s="56">
        <v>2.814</v>
      </c>
      <c r="O108" s="83">
        <f t="shared" si="34"/>
        <v>10.75</v>
      </c>
      <c r="P108" s="75">
        <f t="shared" si="35"/>
        <v>18.097643097643097</v>
      </c>
      <c r="Q108" s="33">
        <v>1657.6744186046512</v>
      </c>
      <c r="R108" s="29">
        <v>1735.032558139535</v>
      </c>
      <c r="S108" s="29">
        <v>1469.8046511627908</v>
      </c>
      <c r="T108" s="29">
        <v>1049.860465116279</v>
      </c>
      <c r="U108" s="29">
        <v>663.0697674418604</v>
      </c>
      <c r="V108" s="61">
        <v>1248.7813953488373</v>
      </c>
    </row>
    <row r="109" spans="1:22" ht="12.75">
      <c r="A109" s="168"/>
      <c r="B109" s="176"/>
      <c r="C109" s="11"/>
      <c r="D109" s="11">
        <v>100</v>
      </c>
      <c r="E109" s="11"/>
      <c r="F109" s="14">
        <v>0.719</v>
      </c>
      <c r="G109" s="7">
        <v>9.312</v>
      </c>
      <c r="H109" s="18">
        <v>22.63</v>
      </c>
      <c r="I109" s="18">
        <v>68.13</v>
      </c>
      <c r="J109" s="22">
        <v>0.4732</v>
      </c>
      <c r="K109" s="67">
        <v>286.1</v>
      </c>
      <c r="L109" s="25">
        <v>77.03</v>
      </c>
      <c r="M109" s="7">
        <v>29.53</v>
      </c>
      <c r="N109" s="56">
        <v>2.814</v>
      </c>
      <c r="O109" s="83">
        <f t="shared" si="34"/>
        <v>10.75</v>
      </c>
      <c r="P109" s="75">
        <f t="shared" si="35"/>
        <v>14.951321279554938</v>
      </c>
      <c r="Q109" s="33">
        <v>2006.5116279069766</v>
      </c>
      <c r="R109" s="29">
        <v>2100.148837209302</v>
      </c>
      <c r="S109" s="29">
        <v>1779.106976744186</v>
      </c>
      <c r="T109" s="29">
        <v>1270.7906976744187</v>
      </c>
      <c r="U109" s="29">
        <v>802.6046511627907</v>
      </c>
      <c r="V109" s="61">
        <v>1511.5720930232558</v>
      </c>
    </row>
    <row r="110" spans="1:22" ht="12.75">
      <c r="A110" s="168"/>
      <c r="B110" s="176"/>
      <c r="C110" s="11"/>
      <c r="D110" s="11">
        <v>120</v>
      </c>
      <c r="E110" s="11"/>
      <c r="F110" s="14">
        <v>0.844</v>
      </c>
      <c r="G110" s="7">
        <v>9.062</v>
      </c>
      <c r="H110" s="18">
        <v>26.24</v>
      </c>
      <c r="I110" s="18">
        <v>64.53</v>
      </c>
      <c r="J110" s="22">
        <v>0.4481</v>
      </c>
      <c r="K110" s="67">
        <v>324.2</v>
      </c>
      <c r="L110" s="25">
        <v>89.29</v>
      </c>
      <c r="M110" s="7">
        <v>27.96</v>
      </c>
      <c r="N110" s="56">
        <v>2.814</v>
      </c>
      <c r="O110" s="83">
        <f t="shared" si="34"/>
        <v>10.75</v>
      </c>
      <c r="P110" s="75">
        <f t="shared" si="35"/>
        <v>12.73696682464455</v>
      </c>
      <c r="Q110" s="33">
        <v>2355.348837209302</v>
      </c>
      <c r="R110" s="29">
        <v>2465.2651162790694</v>
      </c>
      <c r="S110" s="29">
        <v>2088.4093023255814</v>
      </c>
      <c r="T110" s="29">
        <v>1491.720930232558</v>
      </c>
      <c r="U110" s="29">
        <v>942.1395348837209</v>
      </c>
      <c r="V110" s="61">
        <v>1774.3627906976742</v>
      </c>
    </row>
    <row r="111" spans="1:22" ht="12.75">
      <c r="A111" s="168"/>
      <c r="B111" s="176"/>
      <c r="C111" s="11" t="s">
        <v>18</v>
      </c>
      <c r="D111" s="11">
        <v>140</v>
      </c>
      <c r="E111" s="11"/>
      <c r="F111" s="14">
        <v>1</v>
      </c>
      <c r="G111" s="7">
        <v>8.75</v>
      </c>
      <c r="H111" s="18">
        <v>30.63</v>
      </c>
      <c r="I111" s="18">
        <v>60.13</v>
      </c>
      <c r="J111" s="22">
        <v>0.4176</v>
      </c>
      <c r="K111" s="67">
        <v>367.8</v>
      </c>
      <c r="L111" s="25">
        <v>104.13</v>
      </c>
      <c r="M111" s="7">
        <v>26.06</v>
      </c>
      <c r="N111" s="56">
        <v>2.814</v>
      </c>
      <c r="O111" s="83">
        <f t="shared" si="34"/>
        <v>10.75</v>
      </c>
      <c r="P111" s="75">
        <f t="shared" si="35"/>
        <v>10.75</v>
      </c>
      <c r="Q111" s="33">
        <v>2790.6976744186045</v>
      </c>
      <c r="R111" s="29">
        <v>2920.9302325581393</v>
      </c>
      <c r="S111" s="29">
        <v>2474.4186046511627</v>
      </c>
      <c r="T111" s="29">
        <v>1767.4418604651162</v>
      </c>
      <c r="U111" s="29">
        <v>1116.2790697674418</v>
      </c>
      <c r="V111" s="61">
        <v>2102.3255813953488</v>
      </c>
    </row>
    <row r="112" spans="1:22" s="102" customFormat="1" ht="12.75">
      <c r="A112" s="169"/>
      <c r="B112" s="177"/>
      <c r="C112" s="89"/>
      <c r="D112" s="89">
        <v>160</v>
      </c>
      <c r="E112" s="89"/>
      <c r="F112" s="90">
        <v>1.125</v>
      </c>
      <c r="G112" s="91">
        <v>8.5</v>
      </c>
      <c r="H112" s="92">
        <v>34.02</v>
      </c>
      <c r="I112" s="92">
        <v>56.75</v>
      </c>
      <c r="J112" s="93">
        <v>0.3941</v>
      </c>
      <c r="K112" s="94">
        <v>399.3</v>
      </c>
      <c r="L112" s="95">
        <v>115.64</v>
      </c>
      <c r="M112" s="91">
        <v>24.59</v>
      </c>
      <c r="N112" s="96">
        <v>2.814</v>
      </c>
      <c r="O112" s="97">
        <f t="shared" si="34"/>
        <v>10.75</v>
      </c>
      <c r="P112" s="98">
        <f t="shared" si="35"/>
        <v>9.555555555555555</v>
      </c>
      <c r="Q112" s="99">
        <v>3459.234608985025</v>
      </c>
      <c r="R112" s="100">
        <v>3620.665557404326</v>
      </c>
      <c r="S112" s="100">
        <v>3067.188019966722</v>
      </c>
      <c r="T112" s="100">
        <v>2190.848585690516</v>
      </c>
      <c r="U112" s="100">
        <v>1383.6938435940099</v>
      </c>
      <c r="V112" s="101">
        <v>2605.956738768719</v>
      </c>
    </row>
    <row r="113" spans="1:22" ht="12.75">
      <c r="A113" s="168">
        <v>12</v>
      </c>
      <c r="B113" s="176">
        <v>12.75</v>
      </c>
      <c r="C113" s="11"/>
      <c r="D113" s="11"/>
      <c r="E113" s="11" t="s">
        <v>23</v>
      </c>
      <c r="F113" s="14">
        <v>0.156</v>
      </c>
      <c r="G113" s="7">
        <v>12.438</v>
      </c>
      <c r="H113" s="18">
        <v>6.17</v>
      </c>
      <c r="I113" s="18">
        <v>121.5</v>
      </c>
      <c r="J113" s="22">
        <v>0.8438</v>
      </c>
      <c r="K113" s="67">
        <v>122.4</v>
      </c>
      <c r="L113" s="25">
        <v>20.98</v>
      </c>
      <c r="M113" s="7">
        <v>52.65</v>
      </c>
      <c r="N113" s="56">
        <v>3.338</v>
      </c>
      <c r="O113" s="83">
        <f>$B$113</f>
        <v>12.75</v>
      </c>
      <c r="P113" s="75">
        <f>$B$113/F113</f>
        <v>81.73076923076923</v>
      </c>
      <c r="Q113" s="33">
        <v>367.05882352941177</v>
      </c>
      <c r="R113" s="29">
        <v>384.18823529411765</v>
      </c>
      <c r="S113" s="29">
        <v>325.4588235294118</v>
      </c>
      <c r="T113" s="29">
        <v>232.47058823529412</v>
      </c>
      <c r="U113" s="29">
        <v>146.82352941176472</v>
      </c>
      <c r="V113" s="61">
        <v>276.51764705882357</v>
      </c>
    </row>
    <row r="114" spans="1:22" ht="12.75">
      <c r="A114" s="168"/>
      <c r="B114" s="176"/>
      <c r="C114" s="11"/>
      <c r="D114" s="11"/>
      <c r="E114" s="11" t="s">
        <v>20</v>
      </c>
      <c r="F114" s="14">
        <v>0.18</v>
      </c>
      <c r="G114" s="7">
        <v>12.39</v>
      </c>
      <c r="H114" s="18">
        <v>7.11</v>
      </c>
      <c r="I114" s="18">
        <v>120.57</v>
      </c>
      <c r="J114" s="22">
        <v>0.8373</v>
      </c>
      <c r="K114" s="67">
        <v>140.4</v>
      </c>
      <c r="L114" s="25">
        <v>24.17</v>
      </c>
      <c r="M114" s="7">
        <v>52.25</v>
      </c>
      <c r="N114" s="56">
        <v>3.338</v>
      </c>
      <c r="O114" s="83">
        <f aca="true" t="shared" si="36" ref="O114:O125">$B$113</f>
        <v>12.75</v>
      </c>
      <c r="P114" s="75">
        <f aca="true" t="shared" si="37" ref="P114:P125">$B$113/F114</f>
        <v>70.83333333333334</v>
      </c>
      <c r="Q114" s="33">
        <v>423.5294117647058</v>
      </c>
      <c r="R114" s="29">
        <v>443.2941176470588</v>
      </c>
      <c r="S114" s="29">
        <v>375.52941176470586</v>
      </c>
      <c r="T114" s="29">
        <v>268.235294117647</v>
      </c>
      <c r="U114" s="29">
        <v>169.41176470588232</v>
      </c>
      <c r="V114" s="61">
        <v>319.0588235294117</v>
      </c>
    </row>
    <row r="115" spans="1:22" ht="12.75">
      <c r="A115" s="168"/>
      <c r="B115" s="176"/>
      <c r="C115" s="11"/>
      <c r="D115" s="11">
        <v>20</v>
      </c>
      <c r="E115" s="11"/>
      <c r="F115" s="14">
        <v>0.25</v>
      </c>
      <c r="G115" s="7">
        <v>12.25</v>
      </c>
      <c r="H115" s="18">
        <v>9.82</v>
      </c>
      <c r="I115" s="18">
        <v>117.86</v>
      </c>
      <c r="J115" s="22">
        <v>0.8185</v>
      </c>
      <c r="K115" s="67">
        <v>191.8</v>
      </c>
      <c r="L115" s="25">
        <v>33.38</v>
      </c>
      <c r="M115" s="7">
        <v>51.07</v>
      </c>
      <c r="N115" s="56">
        <v>3.338</v>
      </c>
      <c r="O115" s="83">
        <f t="shared" si="36"/>
        <v>12.75</v>
      </c>
      <c r="P115" s="75">
        <f t="shared" si="37"/>
        <v>51</v>
      </c>
      <c r="Q115" s="33">
        <v>588.2352941176471</v>
      </c>
      <c r="R115" s="29">
        <v>615.6862745098039</v>
      </c>
      <c r="S115" s="29">
        <v>521.5686274509804</v>
      </c>
      <c r="T115" s="29">
        <v>372.54901960784315</v>
      </c>
      <c r="U115" s="29">
        <v>235.2941176470588</v>
      </c>
      <c r="V115" s="61">
        <v>443.1372549019608</v>
      </c>
    </row>
    <row r="116" spans="1:22" ht="12.75">
      <c r="A116" s="168"/>
      <c r="B116" s="176"/>
      <c r="C116" s="11"/>
      <c r="D116" s="11">
        <v>30</v>
      </c>
      <c r="E116" s="11"/>
      <c r="F116" s="14">
        <v>0.33</v>
      </c>
      <c r="G116" s="7">
        <v>12.09</v>
      </c>
      <c r="H116" s="18">
        <v>12.87</v>
      </c>
      <c r="I116" s="18">
        <v>114.8</v>
      </c>
      <c r="J116" s="22">
        <v>0.7972</v>
      </c>
      <c r="K116" s="67">
        <v>248.4</v>
      </c>
      <c r="L116" s="25">
        <v>43.77</v>
      </c>
      <c r="M116" s="7">
        <v>49.74</v>
      </c>
      <c r="N116" s="56">
        <v>3.338</v>
      </c>
      <c r="O116" s="83">
        <f t="shared" si="36"/>
        <v>12.75</v>
      </c>
      <c r="P116" s="75">
        <f t="shared" si="37"/>
        <v>38.63636363636363</v>
      </c>
      <c r="Q116" s="33">
        <v>776.4705882352941</v>
      </c>
      <c r="R116" s="29">
        <v>812.7058823529412</v>
      </c>
      <c r="S116" s="29">
        <v>688.4705882352941</v>
      </c>
      <c r="T116" s="29">
        <v>491.764705882353</v>
      </c>
      <c r="U116" s="29">
        <v>310.5882352941177</v>
      </c>
      <c r="V116" s="61">
        <v>584.9411764705883</v>
      </c>
    </row>
    <row r="117" spans="1:22" ht="12.75">
      <c r="A117" s="168"/>
      <c r="B117" s="176"/>
      <c r="C117" s="11" t="s">
        <v>16</v>
      </c>
      <c r="D117" s="11"/>
      <c r="E117" s="11" t="s">
        <v>21</v>
      </c>
      <c r="F117" s="14">
        <v>0.375</v>
      </c>
      <c r="G117" s="7">
        <v>12</v>
      </c>
      <c r="H117" s="18">
        <v>14.58</v>
      </c>
      <c r="I117" s="18">
        <v>113.1</v>
      </c>
      <c r="J117" s="22">
        <v>0.7854</v>
      </c>
      <c r="K117" s="67">
        <v>279.3</v>
      </c>
      <c r="L117" s="25">
        <v>49.56</v>
      </c>
      <c r="M117" s="7">
        <v>49</v>
      </c>
      <c r="N117" s="56">
        <v>3.338</v>
      </c>
      <c r="O117" s="83">
        <f t="shared" si="36"/>
        <v>12.75</v>
      </c>
      <c r="P117" s="75">
        <f t="shared" si="37"/>
        <v>34</v>
      </c>
      <c r="Q117" s="33">
        <v>882.3529411764706</v>
      </c>
      <c r="R117" s="29">
        <v>923.5294117647059</v>
      </c>
      <c r="S117" s="29">
        <v>782.3529411764706</v>
      </c>
      <c r="T117" s="29">
        <v>558.8235294117648</v>
      </c>
      <c r="U117" s="29">
        <v>352.94117647058823</v>
      </c>
      <c r="V117" s="61">
        <v>664.7058823529412</v>
      </c>
    </row>
    <row r="118" spans="1:22" ht="12.75">
      <c r="A118" s="168"/>
      <c r="B118" s="176"/>
      <c r="C118" s="11"/>
      <c r="D118" s="11">
        <v>40</v>
      </c>
      <c r="E118" s="11"/>
      <c r="F118" s="14">
        <v>0.406</v>
      </c>
      <c r="G118" s="7">
        <v>11.938</v>
      </c>
      <c r="H118" s="18">
        <v>15.77</v>
      </c>
      <c r="I118" s="18">
        <v>111.93</v>
      </c>
      <c r="J118" s="22">
        <v>0.7773</v>
      </c>
      <c r="K118" s="67">
        <v>300.3</v>
      </c>
      <c r="L118" s="25">
        <v>53.52</v>
      </c>
      <c r="M118" s="7">
        <v>48.5</v>
      </c>
      <c r="N118" s="56">
        <v>3.338</v>
      </c>
      <c r="O118" s="83">
        <f t="shared" si="36"/>
        <v>12.75</v>
      </c>
      <c r="P118" s="75">
        <f t="shared" si="37"/>
        <v>31.403940886699505</v>
      </c>
      <c r="Q118" s="33">
        <v>955.2941176470589</v>
      </c>
      <c r="R118" s="29">
        <v>999.8745098039217</v>
      </c>
      <c r="S118" s="29">
        <v>847.0274509803922</v>
      </c>
      <c r="T118" s="29">
        <v>605.0196078431374</v>
      </c>
      <c r="U118" s="29">
        <v>382.11764705882354</v>
      </c>
      <c r="V118" s="61">
        <v>719.6549019607844</v>
      </c>
    </row>
    <row r="119" spans="1:22" ht="12.75">
      <c r="A119" s="168"/>
      <c r="B119" s="176"/>
      <c r="C119" s="11" t="s">
        <v>17</v>
      </c>
      <c r="D119" s="11"/>
      <c r="E119" s="11" t="s">
        <v>22</v>
      </c>
      <c r="F119" s="14">
        <v>0.5</v>
      </c>
      <c r="G119" s="7">
        <v>11.75</v>
      </c>
      <c r="H119" s="18">
        <v>19.24</v>
      </c>
      <c r="I119" s="18">
        <v>108.43</v>
      </c>
      <c r="J119" s="22">
        <v>0.7528</v>
      </c>
      <c r="K119" s="67">
        <v>361.5</v>
      </c>
      <c r="L119" s="25">
        <v>65.42</v>
      </c>
      <c r="M119" s="7">
        <v>46.92</v>
      </c>
      <c r="N119" s="56">
        <v>3.338</v>
      </c>
      <c r="O119" s="83">
        <f t="shared" si="36"/>
        <v>12.75</v>
      </c>
      <c r="P119" s="75">
        <f t="shared" si="37"/>
        <v>25.5</v>
      </c>
      <c r="Q119" s="33">
        <v>1176.4705882352941</v>
      </c>
      <c r="R119" s="29">
        <v>1231.3725490196077</v>
      </c>
      <c r="S119" s="29">
        <v>1043.137254901961</v>
      </c>
      <c r="T119" s="29">
        <v>745.0980392156863</v>
      </c>
      <c r="U119" s="29">
        <v>470.5882352941176</v>
      </c>
      <c r="V119" s="61">
        <v>886.2745098039215</v>
      </c>
    </row>
    <row r="120" spans="1:22" ht="12.75">
      <c r="A120" s="168"/>
      <c r="B120" s="176"/>
      <c r="C120" s="11"/>
      <c r="D120" s="11">
        <v>60</v>
      </c>
      <c r="E120" s="11"/>
      <c r="F120" s="14">
        <v>0.562</v>
      </c>
      <c r="G120" s="7">
        <v>11.626</v>
      </c>
      <c r="H120" s="18">
        <v>21.52</v>
      </c>
      <c r="I120" s="18">
        <v>106.16</v>
      </c>
      <c r="J120" s="22">
        <v>0.7372</v>
      </c>
      <c r="K120" s="67">
        <v>400.4</v>
      </c>
      <c r="L120" s="25">
        <v>73.15</v>
      </c>
      <c r="M120" s="7">
        <v>46</v>
      </c>
      <c r="N120" s="56">
        <v>3.338</v>
      </c>
      <c r="O120" s="83">
        <f t="shared" si="36"/>
        <v>12.75</v>
      </c>
      <c r="P120" s="75">
        <f t="shared" si="37"/>
        <v>22.68683274021352</v>
      </c>
      <c r="Q120" s="33">
        <v>1322.3529411764707</v>
      </c>
      <c r="R120" s="29">
        <v>1384.0627450980394</v>
      </c>
      <c r="S120" s="29">
        <v>1172.486274509804</v>
      </c>
      <c r="T120" s="29">
        <v>837.4901960784314</v>
      </c>
      <c r="U120" s="29">
        <v>528.9411764705883</v>
      </c>
      <c r="V120" s="61">
        <v>996.1725490196079</v>
      </c>
    </row>
    <row r="121" spans="1:22" ht="12.75">
      <c r="A121" s="168"/>
      <c r="B121" s="176"/>
      <c r="C121" s="11"/>
      <c r="D121" s="11">
        <v>80</v>
      </c>
      <c r="E121" s="11"/>
      <c r="F121" s="14">
        <v>0.688</v>
      </c>
      <c r="G121" s="7">
        <v>11.374</v>
      </c>
      <c r="H121" s="18">
        <v>26.03</v>
      </c>
      <c r="I121" s="18">
        <v>101.64</v>
      </c>
      <c r="J121" s="22">
        <v>0.7058</v>
      </c>
      <c r="K121" s="67">
        <v>475.1</v>
      </c>
      <c r="L121" s="25">
        <v>88.63</v>
      </c>
      <c r="M121" s="7">
        <v>44.04</v>
      </c>
      <c r="N121" s="56">
        <v>3.338</v>
      </c>
      <c r="O121" s="83">
        <f t="shared" si="36"/>
        <v>12.75</v>
      </c>
      <c r="P121" s="75">
        <f t="shared" si="37"/>
        <v>18.531976744186046</v>
      </c>
      <c r="Q121" s="33">
        <v>1618.8235294117646</v>
      </c>
      <c r="R121" s="29">
        <v>1694.3686274509805</v>
      </c>
      <c r="S121" s="29">
        <v>1435.356862745098</v>
      </c>
      <c r="T121" s="29">
        <v>1025.2549019607843</v>
      </c>
      <c r="U121" s="29">
        <v>647.5294117647059</v>
      </c>
      <c r="V121" s="61">
        <v>1219.513725490196</v>
      </c>
    </row>
    <row r="122" spans="1:22" ht="12.75">
      <c r="A122" s="168"/>
      <c r="B122" s="176"/>
      <c r="C122" s="11"/>
      <c r="D122" s="11">
        <v>100</v>
      </c>
      <c r="E122" s="11"/>
      <c r="F122" s="14">
        <v>0.844</v>
      </c>
      <c r="G122" s="7">
        <v>11.062</v>
      </c>
      <c r="H122" s="18">
        <v>31.53</v>
      </c>
      <c r="I122" s="18">
        <v>96.14</v>
      </c>
      <c r="J122" s="22">
        <v>0.6677</v>
      </c>
      <c r="K122" s="67">
        <v>561.6</v>
      </c>
      <c r="L122" s="25">
        <v>107.32</v>
      </c>
      <c r="M122" s="7">
        <v>41.66</v>
      </c>
      <c r="N122" s="56">
        <v>3.338</v>
      </c>
      <c r="O122" s="83">
        <f t="shared" si="36"/>
        <v>12.75</v>
      </c>
      <c r="P122" s="75">
        <f t="shared" si="37"/>
        <v>15.106635071090048</v>
      </c>
      <c r="Q122" s="33">
        <v>1985.8823529411764</v>
      </c>
      <c r="R122" s="29">
        <v>2078.556862745098</v>
      </c>
      <c r="S122" s="29">
        <v>1760.8156862745097</v>
      </c>
      <c r="T122" s="29">
        <v>1257.7254901960785</v>
      </c>
      <c r="U122" s="29">
        <v>794.3529411764705</v>
      </c>
      <c r="V122" s="61">
        <v>1496.0313725490196</v>
      </c>
    </row>
    <row r="123" spans="1:22" ht="12.75">
      <c r="A123" s="168"/>
      <c r="B123" s="176"/>
      <c r="C123" s="11" t="s">
        <v>18</v>
      </c>
      <c r="D123" s="11">
        <v>120</v>
      </c>
      <c r="E123" s="11"/>
      <c r="F123" s="14">
        <v>1</v>
      </c>
      <c r="G123" s="7">
        <v>10.75</v>
      </c>
      <c r="H123" s="18">
        <v>36.91</v>
      </c>
      <c r="I123" s="18">
        <v>90.76</v>
      </c>
      <c r="J123" s="22">
        <v>0.6303</v>
      </c>
      <c r="K123" s="67">
        <v>641.6</v>
      </c>
      <c r="L123" s="25">
        <v>125.49</v>
      </c>
      <c r="M123" s="7">
        <v>39.33</v>
      </c>
      <c r="N123" s="56">
        <v>3.338</v>
      </c>
      <c r="O123" s="83">
        <f t="shared" si="36"/>
        <v>12.75</v>
      </c>
      <c r="P123" s="75">
        <f t="shared" si="37"/>
        <v>12.75</v>
      </c>
      <c r="Q123" s="33">
        <v>2352.9411764705883</v>
      </c>
      <c r="R123" s="29">
        <v>2462.7450980392155</v>
      </c>
      <c r="S123" s="29">
        <v>2086.274509803922</v>
      </c>
      <c r="T123" s="29">
        <v>1490.1960784313726</v>
      </c>
      <c r="U123" s="29">
        <v>941.1764705882352</v>
      </c>
      <c r="V123" s="61">
        <v>1772.549019607843</v>
      </c>
    </row>
    <row r="124" spans="1:22" ht="12.75">
      <c r="A124" s="168"/>
      <c r="B124" s="176"/>
      <c r="C124" s="11"/>
      <c r="D124" s="11">
        <v>140</v>
      </c>
      <c r="E124" s="11"/>
      <c r="F124" s="14">
        <v>1.125</v>
      </c>
      <c r="G124" s="7">
        <v>10.5</v>
      </c>
      <c r="H124" s="18">
        <v>41.08</v>
      </c>
      <c r="I124" s="18">
        <v>86.59</v>
      </c>
      <c r="J124" s="22">
        <v>0.6013</v>
      </c>
      <c r="K124" s="67">
        <v>700.5</v>
      </c>
      <c r="L124" s="25">
        <v>139.67</v>
      </c>
      <c r="M124" s="7">
        <v>37.52</v>
      </c>
      <c r="N124" s="56">
        <v>3.338</v>
      </c>
      <c r="O124" s="83">
        <f t="shared" si="36"/>
        <v>12.75</v>
      </c>
      <c r="P124" s="75">
        <f t="shared" si="37"/>
        <v>11.333333333333334</v>
      </c>
      <c r="Q124" s="33">
        <v>2647.0588235294117</v>
      </c>
      <c r="R124" s="29">
        <v>2770.5882352941176</v>
      </c>
      <c r="S124" s="29">
        <v>2347.0588235294117</v>
      </c>
      <c r="T124" s="29">
        <v>1676.470588235294</v>
      </c>
      <c r="U124" s="29">
        <v>1058.8235294117646</v>
      </c>
      <c r="V124" s="61">
        <v>1994.1176470588234</v>
      </c>
    </row>
    <row r="125" spans="1:22" s="102" customFormat="1" ht="12.75">
      <c r="A125" s="169"/>
      <c r="B125" s="177"/>
      <c r="C125" s="89"/>
      <c r="D125" s="89">
        <v>160</v>
      </c>
      <c r="E125" s="89"/>
      <c r="F125" s="90">
        <v>1.312</v>
      </c>
      <c r="G125" s="91">
        <v>10.126</v>
      </c>
      <c r="H125" s="92">
        <v>47.14</v>
      </c>
      <c r="I125" s="92">
        <v>80.53</v>
      </c>
      <c r="J125" s="93">
        <v>0.5592</v>
      </c>
      <c r="K125" s="94">
        <v>781.1</v>
      </c>
      <c r="L125" s="95">
        <v>160.27</v>
      </c>
      <c r="M125" s="91">
        <v>34.89</v>
      </c>
      <c r="N125" s="96">
        <v>3.338</v>
      </c>
      <c r="O125" s="97">
        <f t="shared" si="36"/>
        <v>12.75</v>
      </c>
      <c r="P125" s="98">
        <f t="shared" si="37"/>
        <v>9.717987804878048</v>
      </c>
      <c r="Q125" s="99">
        <v>3396.472560812671</v>
      </c>
      <c r="R125" s="100">
        <v>3554.9746136505955</v>
      </c>
      <c r="S125" s="100">
        <v>3011.539003920568</v>
      </c>
      <c r="T125" s="100">
        <v>2151.0992885146916</v>
      </c>
      <c r="U125" s="100">
        <v>1358.5890243250683</v>
      </c>
      <c r="V125" s="101">
        <v>2558.675995812212</v>
      </c>
    </row>
    <row r="126" spans="1:22" ht="12.75">
      <c r="A126" s="168">
        <v>14</v>
      </c>
      <c r="B126" s="176">
        <v>14</v>
      </c>
      <c r="C126" s="11"/>
      <c r="D126" s="11"/>
      <c r="E126" s="11" t="s">
        <v>23</v>
      </c>
      <c r="F126" s="14">
        <v>0.156</v>
      </c>
      <c r="G126" s="7">
        <v>13.688</v>
      </c>
      <c r="H126" s="18">
        <v>6.78</v>
      </c>
      <c r="I126" s="18">
        <v>147.15</v>
      </c>
      <c r="J126" s="22">
        <v>1.0219</v>
      </c>
      <c r="K126" s="67">
        <v>162.6</v>
      </c>
      <c r="L126" s="25">
        <v>23.07</v>
      </c>
      <c r="M126" s="7">
        <v>63.77</v>
      </c>
      <c r="N126" s="56">
        <v>3.665</v>
      </c>
      <c r="O126" s="83"/>
      <c r="P126" s="75">
        <f>$B$126/F126</f>
        <v>89.74358974358974</v>
      </c>
      <c r="Q126" s="33">
        <v>334.28571428571433</v>
      </c>
      <c r="R126" s="29">
        <v>349.8857142857143</v>
      </c>
      <c r="S126" s="29">
        <v>296.4</v>
      </c>
      <c r="T126" s="29">
        <v>211.71428571428572</v>
      </c>
      <c r="U126" s="29">
        <v>133.71428571428572</v>
      </c>
      <c r="V126" s="61">
        <v>251.82857142857145</v>
      </c>
    </row>
    <row r="127" spans="1:22" ht="12.75">
      <c r="A127" s="168"/>
      <c r="B127" s="176"/>
      <c r="C127" s="11"/>
      <c r="D127" s="11"/>
      <c r="E127" s="11" t="s">
        <v>20</v>
      </c>
      <c r="F127" s="14">
        <v>0.188</v>
      </c>
      <c r="G127" s="7">
        <v>13.624</v>
      </c>
      <c r="H127" s="18">
        <v>8.16</v>
      </c>
      <c r="I127" s="18">
        <v>145.78</v>
      </c>
      <c r="J127" s="22">
        <v>1.0124</v>
      </c>
      <c r="K127" s="67">
        <v>194.6</v>
      </c>
      <c r="L127" s="25">
        <v>27.73</v>
      </c>
      <c r="M127" s="7">
        <v>63.17</v>
      </c>
      <c r="N127" s="56">
        <v>3.665</v>
      </c>
      <c r="O127" s="83"/>
      <c r="P127" s="75">
        <f aca="true" t="shared" si="38" ref="P127:P138">$B$126/F127</f>
        <v>74.46808510638297</v>
      </c>
      <c r="Q127" s="33">
        <v>402.8571428571429</v>
      </c>
      <c r="R127" s="29">
        <v>421.6571428571429</v>
      </c>
      <c r="S127" s="29">
        <v>357.2</v>
      </c>
      <c r="T127" s="29">
        <v>255.14285714285717</v>
      </c>
      <c r="U127" s="29">
        <v>161.14285714285717</v>
      </c>
      <c r="V127" s="61">
        <v>303.4857142857143</v>
      </c>
    </row>
    <row r="128" spans="1:22" ht="12.75">
      <c r="A128" s="168"/>
      <c r="B128" s="176"/>
      <c r="C128" s="11"/>
      <c r="D128" s="11">
        <v>10</v>
      </c>
      <c r="E128" s="11"/>
      <c r="F128" s="14">
        <v>0.25</v>
      </c>
      <c r="G128" s="7">
        <v>13.5</v>
      </c>
      <c r="H128" s="18">
        <v>10.8</v>
      </c>
      <c r="I128" s="18">
        <v>143.14</v>
      </c>
      <c r="J128" s="22">
        <v>0.994</v>
      </c>
      <c r="K128" s="67">
        <v>255.3</v>
      </c>
      <c r="L128" s="25">
        <v>36.71</v>
      </c>
      <c r="M128" s="7">
        <v>62.03</v>
      </c>
      <c r="N128" s="56">
        <v>3.665</v>
      </c>
      <c r="O128" s="83"/>
      <c r="P128" s="75">
        <f t="shared" si="38"/>
        <v>56</v>
      </c>
      <c r="Q128" s="33">
        <v>535.7142857142857</v>
      </c>
      <c r="R128" s="29">
        <v>560.7142857142857</v>
      </c>
      <c r="S128" s="29">
        <v>475</v>
      </c>
      <c r="T128" s="29">
        <v>339.2857142857143</v>
      </c>
      <c r="U128" s="29">
        <v>214.28571428571428</v>
      </c>
      <c r="V128" s="61">
        <v>403.57142857142856</v>
      </c>
    </row>
    <row r="129" spans="1:22" ht="12.75">
      <c r="A129" s="168"/>
      <c r="B129" s="176"/>
      <c r="C129" s="11"/>
      <c r="D129" s="11">
        <v>20</v>
      </c>
      <c r="E129" s="11"/>
      <c r="F129" s="14">
        <v>0.312</v>
      </c>
      <c r="G129" s="7">
        <v>13.376</v>
      </c>
      <c r="H129" s="18">
        <v>13.42</v>
      </c>
      <c r="I129" s="18">
        <v>140.52</v>
      </c>
      <c r="J129" s="22">
        <v>0.9758</v>
      </c>
      <c r="K129" s="67">
        <v>314.4</v>
      </c>
      <c r="L129" s="25">
        <v>45.61</v>
      </c>
      <c r="M129" s="7">
        <v>60.89</v>
      </c>
      <c r="N129" s="56">
        <v>3.665</v>
      </c>
      <c r="O129" s="83"/>
      <c r="P129" s="75">
        <f t="shared" si="38"/>
        <v>44.87179487179487</v>
      </c>
      <c r="Q129" s="33">
        <v>668.5714285714287</v>
      </c>
      <c r="R129" s="29">
        <v>699.7714285714286</v>
      </c>
      <c r="S129" s="29">
        <v>592.8</v>
      </c>
      <c r="T129" s="29">
        <v>423.42857142857144</v>
      </c>
      <c r="U129" s="29">
        <v>267.42857142857144</v>
      </c>
      <c r="V129" s="61">
        <v>503.6571428571429</v>
      </c>
    </row>
    <row r="130" spans="1:22" ht="12.75">
      <c r="A130" s="168"/>
      <c r="B130" s="176"/>
      <c r="C130" s="11" t="s">
        <v>16</v>
      </c>
      <c r="D130" s="11">
        <v>30</v>
      </c>
      <c r="E130" s="11"/>
      <c r="F130" s="14">
        <v>0.375</v>
      </c>
      <c r="G130" s="7">
        <v>13.25</v>
      </c>
      <c r="H130" s="18">
        <v>16.05</v>
      </c>
      <c r="I130" s="18">
        <v>137.88</v>
      </c>
      <c r="J130" s="22">
        <v>0.9575</v>
      </c>
      <c r="K130" s="67">
        <v>372.8</v>
      </c>
      <c r="L130" s="25">
        <v>54.57</v>
      </c>
      <c r="M130" s="7">
        <v>59.75</v>
      </c>
      <c r="N130" s="56">
        <v>3.665</v>
      </c>
      <c r="O130" s="83"/>
      <c r="P130" s="75">
        <f t="shared" si="38"/>
        <v>37.333333333333336</v>
      </c>
      <c r="Q130" s="33">
        <v>803.5714285714286</v>
      </c>
      <c r="R130" s="29">
        <v>841.0714285714286</v>
      </c>
      <c r="S130" s="29">
        <v>712.5</v>
      </c>
      <c r="T130" s="29">
        <v>508.9285714285714</v>
      </c>
      <c r="U130" s="29">
        <v>321.4285714285714</v>
      </c>
      <c r="V130" s="61">
        <v>605.3571428571428</v>
      </c>
    </row>
    <row r="131" spans="1:22" ht="12.75">
      <c r="A131" s="168"/>
      <c r="B131" s="176"/>
      <c r="C131" s="11"/>
      <c r="D131" s="11">
        <v>40</v>
      </c>
      <c r="E131" s="11"/>
      <c r="F131" s="14">
        <v>0.438</v>
      </c>
      <c r="G131" s="7">
        <v>13.124</v>
      </c>
      <c r="H131" s="18">
        <v>18.66</v>
      </c>
      <c r="I131" s="18">
        <v>135.28</v>
      </c>
      <c r="J131" s="22">
        <v>0.9394</v>
      </c>
      <c r="K131" s="67">
        <v>429.1</v>
      </c>
      <c r="L131" s="25">
        <v>63.44</v>
      </c>
      <c r="M131" s="7">
        <v>58.64</v>
      </c>
      <c r="N131" s="56">
        <v>3.665</v>
      </c>
      <c r="O131" s="83"/>
      <c r="P131" s="75">
        <f t="shared" si="38"/>
        <v>31.963470319634702</v>
      </c>
      <c r="Q131" s="33">
        <v>938.5714285714286</v>
      </c>
      <c r="R131" s="29">
        <v>982.3714285714286</v>
      </c>
      <c r="S131" s="29">
        <v>832.2</v>
      </c>
      <c r="T131" s="29">
        <v>594.4285714285714</v>
      </c>
      <c r="U131" s="29">
        <v>375.42857142857144</v>
      </c>
      <c r="V131" s="61">
        <v>707.0571428571429</v>
      </c>
    </row>
    <row r="132" spans="1:22" ht="12.75">
      <c r="A132" s="168"/>
      <c r="B132" s="176"/>
      <c r="C132" s="11" t="s">
        <v>17</v>
      </c>
      <c r="D132" s="11"/>
      <c r="E132" s="11"/>
      <c r="F132" s="14">
        <v>0.5</v>
      </c>
      <c r="G132" s="7">
        <v>13</v>
      </c>
      <c r="H132" s="18">
        <v>21.21</v>
      </c>
      <c r="I132" s="18">
        <v>132.73</v>
      </c>
      <c r="J132" s="22">
        <v>0.9217</v>
      </c>
      <c r="K132" s="67">
        <v>483.8</v>
      </c>
      <c r="L132" s="25">
        <v>72.09</v>
      </c>
      <c r="M132" s="7">
        <v>57.46</v>
      </c>
      <c r="N132" s="56">
        <v>3.665</v>
      </c>
      <c r="O132" s="83"/>
      <c r="P132" s="75">
        <f t="shared" si="38"/>
        <v>28</v>
      </c>
      <c r="Q132" s="33">
        <v>1071.4285714285713</v>
      </c>
      <c r="R132" s="29">
        <v>1121.4285714285713</v>
      </c>
      <c r="S132" s="29">
        <v>950</v>
      </c>
      <c r="T132" s="29">
        <v>678.5714285714286</v>
      </c>
      <c r="U132" s="29">
        <v>428.57142857142856</v>
      </c>
      <c r="V132" s="61">
        <v>807.1428571428571</v>
      </c>
    </row>
    <row r="133" spans="1:22" ht="12.75">
      <c r="A133" s="168"/>
      <c r="B133" s="176"/>
      <c r="C133" s="11"/>
      <c r="D133" s="11">
        <v>60</v>
      </c>
      <c r="E133" s="11"/>
      <c r="F133" s="14">
        <v>0.594</v>
      </c>
      <c r="G133" s="7">
        <v>12.812</v>
      </c>
      <c r="H133" s="18">
        <v>24.98</v>
      </c>
      <c r="I133" s="18">
        <v>128.96</v>
      </c>
      <c r="J133" s="22">
        <v>0.8956</v>
      </c>
      <c r="K133" s="67">
        <v>562.3</v>
      </c>
      <c r="L133" s="25">
        <v>85.05</v>
      </c>
      <c r="M133" s="7">
        <v>55.86</v>
      </c>
      <c r="N133" s="56">
        <v>3.665</v>
      </c>
      <c r="O133" s="83"/>
      <c r="P133" s="75">
        <f t="shared" si="38"/>
        <v>23.56902356902357</v>
      </c>
      <c r="Q133" s="33">
        <v>1272.8571428571427</v>
      </c>
      <c r="R133" s="29">
        <v>1332.2571428571428</v>
      </c>
      <c r="S133" s="29">
        <v>1128.6</v>
      </c>
      <c r="T133" s="29">
        <v>806.1428571428571</v>
      </c>
      <c r="U133" s="29">
        <v>509.1428571428571</v>
      </c>
      <c r="V133" s="61">
        <v>958.8857142857142</v>
      </c>
    </row>
    <row r="134" spans="1:22" ht="12.75">
      <c r="A134" s="168"/>
      <c r="B134" s="176"/>
      <c r="C134" s="11"/>
      <c r="D134" s="11">
        <v>80</v>
      </c>
      <c r="E134" s="11"/>
      <c r="F134" s="14">
        <v>0.75</v>
      </c>
      <c r="G134" s="7">
        <v>12.5</v>
      </c>
      <c r="H134" s="18">
        <v>31.22</v>
      </c>
      <c r="I134" s="18">
        <v>122.72</v>
      </c>
      <c r="J134" s="22">
        <v>0.8522</v>
      </c>
      <c r="K134" s="67">
        <v>678.3</v>
      </c>
      <c r="L134" s="25">
        <v>106.13</v>
      </c>
      <c r="M134" s="7">
        <v>53.18</v>
      </c>
      <c r="N134" s="56">
        <v>3.665</v>
      </c>
      <c r="O134" s="83"/>
      <c r="P134" s="75">
        <f t="shared" si="38"/>
        <v>18.666666666666668</v>
      </c>
      <c r="Q134" s="33">
        <v>1607.142857142857</v>
      </c>
      <c r="R134" s="29">
        <v>1682.142857142857</v>
      </c>
      <c r="S134" s="29">
        <v>1425</v>
      </c>
      <c r="T134" s="29">
        <v>1017.8571428571428</v>
      </c>
      <c r="U134" s="29">
        <v>642.8571428571428</v>
      </c>
      <c r="V134" s="61">
        <v>1210.7142857142856</v>
      </c>
    </row>
    <row r="135" spans="1:22" ht="12.75">
      <c r="A135" s="168"/>
      <c r="B135" s="176"/>
      <c r="C135" s="11"/>
      <c r="D135" s="11">
        <v>100</v>
      </c>
      <c r="E135" s="11"/>
      <c r="F135" s="14">
        <v>0.938</v>
      </c>
      <c r="G135" s="7">
        <v>12.124</v>
      </c>
      <c r="H135" s="18">
        <v>38.45</v>
      </c>
      <c r="I135" s="18">
        <v>115.49</v>
      </c>
      <c r="J135" s="22">
        <v>0.802</v>
      </c>
      <c r="K135" s="67">
        <v>824.4</v>
      </c>
      <c r="L135" s="25">
        <v>130.85</v>
      </c>
      <c r="M135" s="7">
        <v>50.04</v>
      </c>
      <c r="N135" s="56">
        <v>3.665</v>
      </c>
      <c r="O135" s="83"/>
      <c r="P135" s="75">
        <f t="shared" si="38"/>
        <v>14.925373134328359</v>
      </c>
      <c r="Q135" s="33">
        <v>2010</v>
      </c>
      <c r="R135" s="29">
        <v>2103.8</v>
      </c>
      <c r="S135" s="29">
        <v>1782.2</v>
      </c>
      <c r="T135" s="29">
        <v>1273</v>
      </c>
      <c r="U135" s="29">
        <v>804</v>
      </c>
      <c r="V135" s="61">
        <v>1514.2</v>
      </c>
    </row>
    <row r="136" spans="1:22" ht="12.75">
      <c r="A136" s="168"/>
      <c r="B136" s="176"/>
      <c r="C136" s="11"/>
      <c r="D136" s="11">
        <v>120</v>
      </c>
      <c r="E136" s="11"/>
      <c r="F136" s="14">
        <v>1.094</v>
      </c>
      <c r="G136" s="7">
        <v>11.812</v>
      </c>
      <c r="H136" s="18">
        <v>44.32</v>
      </c>
      <c r="I136" s="18">
        <v>109.62</v>
      </c>
      <c r="J136" s="22">
        <v>0.7612</v>
      </c>
      <c r="K136" s="67">
        <v>929.6</v>
      </c>
      <c r="L136" s="25">
        <v>150.79</v>
      </c>
      <c r="M136" s="7">
        <v>47.45</v>
      </c>
      <c r="N136" s="56">
        <v>3.665</v>
      </c>
      <c r="O136" s="83"/>
      <c r="P136" s="75">
        <f t="shared" si="38"/>
        <v>12.79707495429616</v>
      </c>
      <c r="Q136" s="33">
        <v>2344.285714285714</v>
      </c>
      <c r="R136" s="29">
        <v>2453.6857142857143</v>
      </c>
      <c r="S136" s="29">
        <v>2078.6</v>
      </c>
      <c r="T136" s="29">
        <v>1484.7142857142858</v>
      </c>
      <c r="U136" s="29">
        <v>937.7142857142858</v>
      </c>
      <c r="V136" s="61">
        <v>1766.0285714285715</v>
      </c>
    </row>
    <row r="137" spans="1:22" ht="12.75">
      <c r="A137" s="168"/>
      <c r="B137" s="176"/>
      <c r="C137" s="11"/>
      <c r="D137" s="11">
        <v>140</v>
      </c>
      <c r="E137" s="11"/>
      <c r="F137" s="14">
        <v>1.25</v>
      </c>
      <c r="G137" s="7">
        <v>11.5</v>
      </c>
      <c r="H137" s="18">
        <v>50.07</v>
      </c>
      <c r="I137" s="18">
        <v>103.87</v>
      </c>
      <c r="J137" s="22">
        <v>0.7213</v>
      </c>
      <c r="K137" s="67">
        <v>1027</v>
      </c>
      <c r="L137" s="25">
        <v>170.28</v>
      </c>
      <c r="M137" s="7">
        <v>45.01</v>
      </c>
      <c r="N137" s="56">
        <v>3.665</v>
      </c>
      <c r="O137" s="83"/>
      <c r="P137" s="75">
        <f t="shared" si="38"/>
        <v>11.2</v>
      </c>
      <c r="Q137" s="33">
        <v>2678.571428571429</v>
      </c>
      <c r="R137" s="29">
        <v>2803.571428571429</v>
      </c>
      <c r="S137" s="29">
        <v>2375</v>
      </c>
      <c r="T137" s="29">
        <v>1696.4285714285716</v>
      </c>
      <c r="U137" s="29">
        <v>1071.4285714285716</v>
      </c>
      <c r="V137" s="61">
        <v>2017.857142857143</v>
      </c>
    </row>
    <row r="138" spans="1:22" s="5" customFormat="1" ht="12.75">
      <c r="A138" s="169"/>
      <c r="B138" s="177"/>
      <c r="C138" s="12"/>
      <c r="D138" s="12">
        <v>160</v>
      </c>
      <c r="E138" s="12"/>
      <c r="F138" s="15">
        <v>1.406</v>
      </c>
      <c r="G138" s="8">
        <v>11.188</v>
      </c>
      <c r="H138" s="19">
        <v>55.63</v>
      </c>
      <c r="I138" s="19">
        <v>98.31</v>
      </c>
      <c r="J138" s="23">
        <v>0.6827</v>
      </c>
      <c r="K138" s="68">
        <v>1117</v>
      </c>
      <c r="L138" s="26">
        <v>189.11</v>
      </c>
      <c r="M138" s="8">
        <v>42.6</v>
      </c>
      <c r="N138" s="57">
        <v>3.665</v>
      </c>
      <c r="O138" s="84"/>
      <c r="P138" s="76">
        <f t="shared" si="38"/>
        <v>9.957325746799432</v>
      </c>
      <c r="Q138" s="34">
        <v>3012.8571428571427</v>
      </c>
      <c r="R138" s="30">
        <v>3153.4571428571426</v>
      </c>
      <c r="S138" s="30">
        <v>2671.4</v>
      </c>
      <c r="T138" s="30">
        <v>1908.1428571428569</v>
      </c>
      <c r="U138" s="30">
        <v>1205.142857142857</v>
      </c>
      <c r="V138" s="62">
        <v>2269.685714285714</v>
      </c>
    </row>
    <row r="139" spans="1:22" ht="12.75">
      <c r="A139" s="168">
        <v>16</v>
      </c>
      <c r="B139" s="176">
        <v>16</v>
      </c>
      <c r="C139" s="11"/>
      <c r="D139" s="11"/>
      <c r="E139" s="11" t="s">
        <v>23</v>
      </c>
      <c r="F139" s="14">
        <v>0.165</v>
      </c>
      <c r="G139" s="7">
        <v>15.67</v>
      </c>
      <c r="H139" s="18">
        <v>8.21</v>
      </c>
      <c r="I139" s="18">
        <v>192.85</v>
      </c>
      <c r="J139" s="22">
        <v>1.3393</v>
      </c>
      <c r="K139" s="67">
        <v>257.3</v>
      </c>
      <c r="L139" s="25">
        <v>27.9</v>
      </c>
      <c r="M139" s="7">
        <v>83.57</v>
      </c>
      <c r="N139" s="56">
        <v>4.189</v>
      </c>
      <c r="O139" s="83"/>
      <c r="P139" s="75">
        <f>$B$139/F139</f>
        <v>96.96969696969697</v>
      </c>
      <c r="Q139" s="33">
        <v>309.375</v>
      </c>
      <c r="R139" s="29">
        <v>323.8125</v>
      </c>
      <c r="S139" s="29">
        <v>274.3125</v>
      </c>
      <c r="T139" s="29">
        <v>195.9375</v>
      </c>
      <c r="U139" s="29">
        <v>123.75</v>
      </c>
      <c r="V139" s="61">
        <v>233.0625</v>
      </c>
    </row>
    <row r="140" spans="1:22" ht="12.75">
      <c r="A140" s="168"/>
      <c r="B140" s="176"/>
      <c r="C140" s="11"/>
      <c r="D140" s="11"/>
      <c r="E140" s="11" t="s">
        <v>20</v>
      </c>
      <c r="F140" s="14">
        <v>0.188</v>
      </c>
      <c r="G140" s="7">
        <v>15.624</v>
      </c>
      <c r="H140" s="18">
        <v>9.34</v>
      </c>
      <c r="I140" s="18">
        <v>191.72</v>
      </c>
      <c r="J140" s="22">
        <v>1.3314</v>
      </c>
      <c r="K140" s="67">
        <v>291.9</v>
      </c>
      <c r="L140" s="25">
        <v>31.75</v>
      </c>
      <c r="M140" s="7">
        <v>83.08</v>
      </c>
      <c r="N140" s="56">
        <v>4.189</v>
      </c>
      <c r="O140" s="83"/>
      <c r="P140" s="75">
        <f aca="true" t="shared" si="39" ref="P140:P150">$B$139/F140</f>
        <v>85.1063829787234</v>
      </c>
      <c r="Q140" s="33">
        <v>352.5</v>
      </c>
      <c r="R140" s="29">
        <v>368.95</v>
      </c>
      <c r="S140" s="29">
        <v>312.55</v>
      </c>
      <c r="T140" s="29">
        <v>223.25</v>
      </c>
      <c r="U140" s="29">
        <v>141</v>
      </c>
      <c r="V140" s="61">
        <v>265.55</v>
      </c>
    </row>
    <row r="141" spans="1:22" ht="12.75">
      <c r="A141" s="168"/>
      <c r="B141" s="176"/>
      <c r="C141" s="11"/>
      <c r="D141" s="11">
        <v>10</v>
      </c>
      <c r="E141" s="11"/>
      <c r="F141" s="14">
        <v>0.25</v>
      </c>
      <c r="G141" s="7">
        <v>15.5</v>
      </c>
      <c r="H141" s="18">
        <v>12.37</v>
      </c>
      <c r="I141" s="18">
        <v>188.69</v>
      </c>
      <c r="J141" s="22">
        <v>1.3103</v>
      </c>
      <c r="K141" s="67">
        <v>383.7</v>
      </c>
      <c r="L141" s="25">
        <v>42.05</v>
      </c>
      <c r="M141" s="7">
        <v>81.74</v>
      </c>
      <c r="N141" s="56">
        <v>4.189</v>
      </c>
      <c r="O141" s="83"/>
      <c r="P141" s="75">
        <f t="shared" si="39"/>
        <v>64</v>
      </c>
      <c r="Q141" s="33">
        <v>468.75</v>
      </c>
      <c r="R141" s="29">
        <v>490.625</v>
      </c>
      <c r="S141" s="29">
        <v>415.625</v>
      </c>
      <c r="T141" s="29">
        <v>296.875</v>
      </c>
      <c r="U141" s="29">
        <v>187.5</v>
      </c>
      <c r="V141" s="61">
        <v>353.125</v>
      </c>
    </row>
    <row r="142" spans="1:22" ht="12.75">
      <c r="A142" s="168"/>
      <c r="B142" s="176"/>
      <c r="C142" s="11"/>
      <c r="D142" s="11">
        <v>20</v>
      </c>
      <c r="E142" s="11"/>
      <c r="F142" s="14">
        <v>0.312</v>
      </c>
      <c r="G142" s="7">
        <v>15.376</v>
      </c>
      <c r="H142" s="18">
        <v>15.38</v>
      </c>
      <c r="I142" s="18">
        <v>185.69</v>
      </c>
      <c r="J142" s="22">
        <v>1.2895</v>
      </c>
      <c r="K142" s="67">
        <v>473.2</v>
      </c>
      <c r="L142" s="25">
        <v>52.27</v>
      </c>
      <c r="M142" s="7">
        <v>80.5</v>
      </c>
      <c r="N142" s="56">
        <v>4.189</v>
      </c>
      <c r="O142" s="83"/>
      <c r="P142" s="75">
        <f t="shared" si="39"/>
        <v>51.282051282051285</v>
      </c>
      <c r="Q142" s="33">
        <v>585</v>
      </c>
      <c r="R142" s="29">
        <v>612.3</v>
      </c>
      <c r="S142" s="29">
        <v>518.7</v>
      </c>
      <c r="T142" s="29">
        <v>370.5</v>
      </c>
      <c r="U142" s="29">
        <v>234</v>
      </c>
      <c r="V142" s="61">
        <v>440.7</v>
      </c>
    </row>
    <row r="143" spans="1:22" ht="12.75">
      <c r="A143" s="168"/>
      <c r="B143" s="176"/>
      <c r="C143" s="11" t="s">
        <v>16</v>
      </c>
      <c r="D143" s="11">
        <v>30</v>
      </c>
      <c r="E143" s="11"/>
      <c r="F143" s="14">
        <v>0.375</v>
      </c>
      <c r="G143" s="7">
        <v>15.25</v>
      </c>
      <c r="H143" s="18">
        <v>18.41</v>
      </c>
      <c r="I143" s="18">
        <v>182.65</v>
      </c>
      <c r="J143" s="22">
        <v>1.2684</v>
      </c>
      <c r="K143" s="67">
        <v>562.1</v>
      </c>
      <c r="L143" s="25">
        <v>62.58</v>
      </c>
      <c r="M143" s="7">
        <v>79.12</v>
      </c>
      <c r="N143" s="56">
        <v>4.189</v>
      </c>
      <c r="O143" s="83"/>
      <c r="P143" s="75">
        <f t="shared" si="39"/>
        <v>42.666666666666664</v>
      </c>
      <c r="Q143" s="33">
        <v>703.125</v>
      </c>
      <c r="R143" s="29">
        <v>735.9375</v>
      </c>
      <c r="S143" s="29">
        <v>623.4375</v>
      </c>
      <c r="T143" s="29">
        <v>445.3125</v>
      </c>
      <c r="U143" s="29">
        <v>281.25</v>
      </c>
      <c r="V143" s="61">
        <v>529.6875</v>
      </c>
    </row>
    <row r="144" spans="1:22" ht="12.75">
      <c r="A144" s="168"/>
      <c r="B144" s="176"/>
      <c r="C144" s="11" t="s">
        <v>17</v>
      </c>
      <c r="D144" s="11">
        <v>40</v>
      </c>
      <c r="E144" s="11"/>
      <c r="F144" s="14">
        <v>0.5</v>
      </c>
      <c r="G144" s="7">
        <v>15</v>
      </c>
      <c r="H144" s="18">
        <v>24.35</v>
      </c>
      <c r="I144" s="18">
        <v>176.72</v>
      </c>
      <c r="J144" s="22">
        <v>1.2272</v>
      </c>
      <c r="K144" s="67">
        <v>731.9</v>
      </c>
      <c r="L144" s="25">
        <v>82.77</v>
      </c>
      <c r="M144" s="7">
        <v>76.58</v>
      </c>
      <c r="N144" s="56">
        <v>4.189</v>
      </c>
      <c r="O144" s="83"/>
      <c r="P144" s="75">
        <f t="shared" si="39"/>
        <v>32</v>
      </c>
      <c r="Q144" s="33">
        <v>937.5</v>
      </c>
      <c r="R144" s="29">
        <v>981.25</v>
      </c>
      <c r="S144" s="29">
        <v>831.25</v>
      </c>
      <c r="T144" s="29">
        <v>593.75</v>
      </c>
      <c r="U144" s="29">
        <v>375</v>
      </c>
      <c r="V144" s="61">
        <v>706.25</v>
      </c>
    </row>
    <row r="145" spans="1:22" ht="12.75">
      <c r="A145" s="168"/>
      <c r="B145" s="176"/>
      <c r="C145" s="11"/>
      <c r="D145" s="11">
        <v>60</v>
      </c>
      <c r="E145" s="11"/>
      <c r="F145" s="14">
        <v>0.656</v>
      </c>
      <c r="G145" s="7">
        <v>14.688</v>
      </c>
      <c r="H145" s="18">
        <v>31.62</v>
      </c>
      <c r="I145" s="18">
        <v>169.44</v>
      </c>
      <c r="J145" s="22">
        <v>1.1766</v>
      </c>
      <c r="K145" s="67">
        <v>932.4</v>
      </c>
      <c r="L145" s="25">
        <v>107.5</v>
      </c>
      <c r="M145" s="7">
        <v>73.42</v>
      </c>
      <c r="N145" s="56">
        <v>4.189</v>
      </c>
      <c r="O145" s="83"/>
      <c r="P145" s="75">
        <f t="shared" si="39"/>
        <v>24.390243902439025</v>
      </c>
      <c r="Q145" s="33">
        <v>1230</v>
      </c>
      <c r="R145" s="29">
        <v>1287.4</v>
      </c>
      <c r="S145" s="29">
        <v>1090.6</v>
      </c>
      <c r="T145" s="29">
        <v>779</v>
      </c>
      <c r="U145" s="29">
        <v>492</v>
      </c>
      <c r="V145" s="61">
        <v>926.6</v>
      </c>
    </row>
    <row r="146" spans="1:22" ht="12.75">
      <c r="A146" s="168"/>
      <c r="B146" s="176"/>
      <c r="C146" s="11"/>
      <c r="D146" s="11">
        <v>80</v>
      </c>
      <c r="E146" s="11"/>
      <c r="F146" s="14">
        <v>0.844</v>
      </c>
      <c r="G146" s="7">
        <v>14.312</v>
      </c>
      <c r="H146" s="18">
        <v>40.14</v>
      </c>
      <c r="I146" s="18">
        <v>160.92</v>
      </c>
      <c r="J146" s="22">
        <v>1.1175</v>
      </c>
      <c r="K146" s="67">
        <v>1155.8</v>
      </c>
      <c r="L146" s="25">
        <v>136.61</v>
      </c>
      <c r="M146" s="7">
        <v>69.73</v>
      </c>
      <c r="N146" s="56">
        <v>4.189</v>
      </c>
      <c r="O146" s="83"/>
      <c r="P146" s="75">
        <f t="shared" si="39"/>
        <v>18.95734597156398</v>
      </c>
      <c r="Q146" s="33">
        <v>1582.5</v>
      </c>
      <c r="R146" s="29">
        <v>1656.35</v>
      </c>
      <c r="S146" s="29">
        <v>1403.15</v>
      </c>
      <c r="T146" s="29">
        <v>1002.25</v>
      </c>
      <c r="U146" s="29">
        <v>633</v>
      </c>
      <c r="V146" s="61">
        <v>1192.15</v>
      </c>
    </row>
    <row r="147" spans="1:22" ht="12.75">
      <c r="A147" s="168"/>
      <c r="B147" s="176"/>
      <c r="C147" s="11"/>
      <c r="D147" s="11">
        <v>100</v>
      </c>
      <c r="E147" s="11"/>
      <c r="F147" s="14">
        <v>1.031</v>
      </c>
      <c r="G147" s="7">
        <v>13.938</v>
      </c>
      <c r="H147" s="18">
        <v>48.48</v>
      </c>
      <c r="I147" s="18">
        <v>152.58</v>
      </c>
      <c r="J147" s="22">
        <v>1.0596</v>
      </c>
      <c r="K147" s="67">
        <v>1364.5</v>
      </c>
      <c r="L147" s="25">
        <v>164.82</v>
      </c>
      <c r="M147" s="7">
        <v>66.12</v>
      </c>
      <c r="N147" s="56">
        <v>4.189</v>
      </c>
      <c r="O147" s="83"/>
      <c r="P147" s="75">
        <f t="shared" si="39"/>
        <v>15.51891367604268</v>
      </c>
      <c r="Q147" s="33">
        <v>1933.125</v>
      </c>
      <c r="R147" s="29">
        <v>2023.3374999999996</v>
      </c>
      <c r="S147" s="29">
        <v>1714.0374999999997</v>
      </c>
      <c r="T147" s="29">
        <v>1224.3125</v>
      </c>
      <c r="U147" s="29">
        <v>773.25</v>
      </c>
      <c r="V147" s="61">
        <v>1456.2875</v>
      </c>
    </row>
    <row r="148" spans="1:22" ht="12.75">
      <c r="A148" s="168"/>
      <c r="B148" s="176"/>
      <c r="C148" s="11"/>
      <c r="D148" s="11">
        <v>120</v>
      </c>
      <c r="E148" s="11"/>
      <c r="F148" s="14">
        <v>1.219</v>
      </c>
      <c r="G148" s="7">
        <v>13.562</v>
      </c>
      <c r="H148" s="18">
        <v>56.56</v>
      </c>
      <c r="I148" s="18">
        <v>144.5</v>
      </c>
      <c r="J148" s="22">
        <v>1.0035</v>
      </c>
      <c r="K148" s="67">
        <v>1555.8</v>
      </c>
      <c r="L148" s="25">
        <v>192.43</v>
      </c>
      <c r="M148" s="7">
        <v>62.62</v>
      </c>
      <c r="N148" s="56">
        <v>4.189</v>
      </c>
      <c r="O148" s="83"/>
      <c r="P148" s="75">
        <f t="shared" si="39"/>
        <v>13.125512715340442</v>
      </c>
      <c r="Q148" s="33">
        <v>2285.625</v>
      </c>
      <c r="R148" s="29">
        <v>2392.2875000000004</v>
      </c>
      <c r="S148" s="29">
        <v>2026.5875000000003</v>
      </c>
      <c r="T148" s="29">
        <v>1447.5625000000002</v>
      </c>
      <c r="U148" s="29">
        <v>914.25</v>
      </c>
      <c r="V148" s="61">
        <v>1721.8375</v>
      </c>
    </row>
    <row r="149" spans="1:22" ht="12.75">
      <c r="A149" s="168"/>
      <c r="B149" s="176"/>
      <c r="C149" s="11"/>
      <c r="D149" s="11">
        <v>140</v>
      </c>
      <c r="E149" s="11"/>
      <c r="F149" s="14">
        <v>1.438</v>
      </c>
      <c r="G149" s="7">
        <v>13.124</v>
      </c>
      <c r="H149" s="18">
        <v>65.78</v>
      </c>
      <c r="I149" s="18">
        <v>135.28</v>
      </c>
      <c r="J149" s="22">
        <v>0.9394</v>
      </c>
      <c r="K149" s="67">
        <v>1760.3</v>
      </c>
      <c r="L149" s="25">
        <v>223.64</v>
      </c>
      <c r="M149" s="7">
        <v>58.64</v>
      </c>
      <c r="N149" s="56">
        <v>4.189</v>
      </c>
      <c r="O149" s="83"/>
      <c r="P149" s="75">
        <f t="shared" si="39"/>
        <v>11.126564673157164</v>
      </c>
      <c r="Q149" s="33">
        <v>2696.25</v>
      </c>
      <c r="R149" s="29">
        <v>2822.075</v>
      </c>
      <c r="S149" s="29">
        <v>2390.675</v>
      </c>
      <c r="T149" s="29">
        <v>1707.625</v>
      </c>
      <c r="U149" s="29">
        <v>1078.5</v>
      </c>
      <c r="V149" s="61">
        <v>2031.175</v>
      </c>
    </row>
    <row r="150" spans="1:22" s="5" customFormat="1" ht="12.75">
      <c r="A150" s="169"/>
      <c r="B150" s="177"/>
      <c r="C150" s="12"/>
      <c r="D150" s="12">
        <v>160</v>
      </c>
      <c r="E150" s="12"/>
      <c r="F150" s="15">
        <v>1.594</v>
      </c>
      <c r="G150" s="8">
        <v>12.812</v>
      </c>
      <c r="H150" s="19">
        <v>72.1</v>
      </c>
      <c r="I150" s="19">
        <v>128.96</v>
      </c>
      <c r="J150" s="23">
        <v>0.8956</v>
      </c>
      <c r="K150" s="68">
        <v>1893.5</v>
      </c>
      <c r="L150" s="26">
        <v>245.25</v>
      </c>
      <c r="M150" s="8">
        <v>55.83</v>
      </c>
      <c r="N150" s="57">
        <v>4.189</v>
      </c>
      <c r="O150" s="84"/>
      <c r="P150" s="76">
        <f t="shared" si="39"/>
        <v>10.037641154328732</v>
      </c>
      <c r="Q150" s="34">
        <v>2988.75</v>
      </c>
      <c r="R150" s="30">
        <v>3128.2250000000004</v>
      </c>
      <c r="S150" s="30">
        <v>2650.025</v>
      </c>
      <c r="T150" s="30">
        <v>1892.875</v>
      </c>
      <c r="U150" s="30">
        <v>1195.5</v>
      </c>
      <c r="V150" s="62">
        <v>2251.525</v>
      </c>
    </row>
    <row r="151" spans="1:22" ht="12.75">
      <c r="A151" s="168">
        <v>18</v>
      </c>
      <c r="B151" s="176">
        <v>18</v>
      </c>
      <c r="C151" s="11"/>
      <c r="D151" s="11"/>
      <c r="E151" s="11" t="s">
        <v>23</v>
      </c>
      <c r="F151" s="14">
        <v>0.165</v>
      </c>
      <c r="G151" s="7">
        <v>17.67</v>
      </c>
      <c r="H151" s="18">
        <v>9.25</v>
      </c>
      <c r="I151" s="18">
        <v>245.22</v>
      </c>
      <c r="J151" s="22">
        <v>1.7029</v>
      </c>
      <c r="K151" s="67">
        <v>367.6</v>
      </c>
      <c r="L151" s="25">
        <v>31.43</v>
      </c>
      <c r="M151" s="7">
        <v>106.26</v>
      </c>
      <c r="N151" s="56">
        <v>4.712</v>
      </c>
      <c r="O151" s="83"/>
      <c r="P151" s="75">
        <f>$B$151/F151</f>
        <v>109.09090909090908</v>
      </c>
      <c r="Q151" s="33">
        <v>275</v>
      </c>
      <c r="R151" s="29">
        <v>287.83333333333337</v>
      </c>
      <c r="S151" s="29">
        <v>243.83333333333337</v>
      </c>
      <c r="T151" s="29">
        <v>174.16666666666669</v>
      </c>
      <c r="U151" s="29">
        <v>110</v>
      </c>
      <c r="V151" s="61">
        <v>207.16666666666669</v>
      </c>
    </row>
    <row r="152" spans="1:22" ht="12.75">
      <c r="A152" s="168"/>
      <c r="B152" s="176"/>
      <c r="C152" s="11"/>
      <c r="D152" s="11"/>
      <c r="E152" s="11" t="s">
        <v>20</v>
      </c>
      <c r="F152" s="14">
        <v>0.188</v>
      </c>
      <c r="G152" s="7">
        <v>17.624</v>
      </c>
      <c r="H152" s="18">
        <v>10.52</v>
      </c>
      <c r="I152" s="18">
        <v>243.95</v>
      </c>
      <c r="J152" s="22">
        <v>1.6941</v>
      </c>
      <c r="K152" s="67">
        <v>417.3</v>
      </c>
      <c r="L152" s="25">
        <v>35.76</v>
      </c>
      <c r="M152" s="7">
        <v>105.71</v>
      </c>
      <c r="N152" s="56">
        <v>4.712</v>
      </c>
      <c r="O152" s="83"/>
      <c r="P152" s="75">
        <f aca="true" t="shared" si="40" ref="P152:P164">$B$151/F152</f>
        <v>95.74468085106383</v>
      </c>
      <c r="Q152" s="33">
        <v>313.3333333333333</v>
      </c>
      <c r="R152" s="29">
        <v>327.9555555555555</v>
      </c>
      <c r="S152" s="29">
        <v>277.8222222222222</v>
      </c>
      <c r="T152" s="29">
        <v>198.44444444444443</v>
      </c>
      <c r="U152" s="29">
        <v>125.33333333333333</v>
      </c>
      <c r="V152" s="61">
        <v>236.04444444444442</v>
      </c>
    </row>
    <row r="153" spans="1:22" ht="12.75">
      <c r="A153" s="168"/>
      <c r="B153" s="176"/>
      <c r="C153" s="11"/>
      <c r="D153" s="11">
        <v>10</v>
      </c>
      <c r="E153" s="11"/>
      <c r="F153" s="14">
        <v>0.25</v>
      </c>
      <c r="G153" s="7">
        <v>17.5</v>
      </c>
      <c r="H153" s="18">
        <v>13.94</v>
      </c>
      <c r="I153" s="18">
        <v>240.53</v>
      </c>
      <c r="J153" s="22">
        <v>1.6703</v>
      </c>
      <c r="K153" s="67">
        <v>549.1</v>
      </c>
      <c r="L153" s="25">
        <v>47.39</v>
      </c>
      <c r="M153" s="7">
        <v>104.21</v>
      </c>
      <c r="N153" s="56">
        <v>4.712</v>
      </c>
      <c r="O153" s="83"/>
      <c r="P153" s="75">
        <f t="shared" si="40"/>
        <v>72</v>
      </c>
      <c r="Q153" s="33">
        <v>416.6666666666667</v>
      </c>
      <c r="R153" s="29">
        <v>436.1111111111111</v>
      </c>
      <c r="S153" s="29">
        <v>369.44444444444446</v>
      </c>
      <c r="T153" s="29">
        <v>263.8888888888889</v>
      </c>
      <c r="U153" s="29">
        <v>166.66666666666666</v>
      </c>
      <c r="V153" s="61">
        <v>313.8888888888889</v>
      </c>
    </row>
    <row r="154" spans="1:22" ht="12.75">
      <c r="A154" s="168"/>
      <c r="B154" s="176"/>
      <c r="C154" s="11"/>
      <c r="D154" s="11">
        <v>20</v>
      </c>
      <c r="E154" s="11"/>
      <c r="F154" s="14">
        <v>0.312</v>
      </c>
      <c r="G154" s="7">
        <v>17.376</v>
      </c>
      <c r="H154" s="18">
        <v>17.34</v>
      </c>
      <c r="I154" s="18">
        <v>237.13</v>
      </c>
      <c r="J154" s="22">
        <v>1.6467</v>
      </c>
      <c r="K154" s="67">
        <v>678.2</v>
      </c>
      <c r="L154" s="25">
        <v>58.94</v>
      </c>
      <c r="M154" s="7">
        <v>102.77</v>
      </c>
      <c r="N154" s="56">
        <v>4.712</v>
      </c>
      <c r="O154" s="83"/>
      <c r="P154" s="75">
        <f t="shared" si="40"/>
        <v>57.69230769230769</v>
      </c>
      <c r="Q154" s="33">
        <v>520</v>
      </c>
      <c r="R154" s="29">
        <v>544.2666666666667</v>
      </c>
      <c r="S154" s="29">
        <v>461.06666666666666</v>
      </c>
      <c r="T154" s="29">
        <v>329.3333333333333</v>
      </c>
      <c r="U154" s="29">
        <v>208</v>
      </c>
      <c r="V154" s="61">
        <v>391.73333333333335</v>
      </c>
    </row>
    <row r="155" spans="1:22" ht="12.75">
      <c r="A155" s="168"/>
      <c r="B155" s="176"/>
      <c r="C155" s="11" t="s">
        <v>16</v>
      </c>
      <c r="D155" s="11"/>
      <c r="E155" s="11"/>
      <c r="F155" s="14">
        <v>0.375</v>
      </c>
      <c r="G155" s="7">
        <v>17.25</v>
      </c>
      <c r="H155" s="18">
        <v>20.76</v>
      </c>
      <c r="I155" s="18">
        <v>233.71</v>
      </c>
      <c r="J155" s="22">
        <v>1.623</v>
      </c>
      <c r="K155" s="67">
        <v>806.7</v>
      </c>
      <c r="L155" s="25">
        <v>70.59</v>
      </c>
      <c r="M155" s="7">
        <v>101.18</v>
      </c>
      <c r="N155" s="56">
        <v>4.712</v>
      </c>
      <c r="O155" s="83"/>
      <c r="P155" s="75">
        <f t="shared" si="40"/>
        <v>48</v>
      </c>
      <c r="Q155" s="33">
        <v>625</v>
      </c>
      <c r="R155" s="29">
        <v>654.1666666666666</v>
      </c>
      <c r="S155" s="29">
        <v>554.1666666666666</v>
      </c>
      <c r="T155" s="29">
        <v>395.8333333333333</v>
      </c>
      <c r="U155" s="29">
        <v>250</v>
      </c>
      <c r="V155" s="61">
        <v>470.8333333333333</v>
      </c>
    </row>
    <row r="156" spans="1:22" ht="12.75">
      <c r="A156" s="168"/>
      <c r="B156" s="176"/>
      <c r="C156" s="11"/>
      <c r="D156" s="11">
        <v>30</v>
      </c>
      <c r="E156" s="11"/>
      <c r="F156" s="14">
        <v>0.438</v>
      </c>
      <c r="G156" s="7">
        <v>17.124</v>
      </c>
      <c r="H156" s="18">
        <v>24.17</v>
      </c>
      <c r="I156" s="18">
        <v>230.3</v>
      </c>
      <c r="J156" s="22">
        <v>1.599</v>
      </c>
      <c r="K156" s="67">
        <v>930.3</v>
      </c>
      <c r="L156" s="25">
        <v>82.15</v>
      </c>
      <c r="M156" s="7">
        <v>99.84</v>
      </c>
      <c r="N156" s="56">
        <v>4.712</v>
      </c>
      <c r="O156" s="83"/>
      <c r="P156" s="75">
        <f t="shared" si="40"/>
        <v>41.0958904109589</v>
      </c>
      <c r="Q156" s="33">
        <v>730</v>
      </c>
      <c r="R156" s="29">
        <v>764.0666666666667</v>
      </c>
      <c r="S156" s="29">
        <v>647.2666666666668</v>
      </c>
      <c r="T156" s="29">
        <v>462.33333333333337</v>
      </c>
      <c r="U156" s="29">
        <v>292</v>
      </c>
      <c r="V156" s="61">
        <v>549.9333333333334</v>
      </c>
    </row>
    <row r="157" spans="1:22" ht="12.75">
      <c r="A157" s="168"/>
      <c r="B157" s="176"/>
      <c r="C157" s="11" t="s">
        <v>17</v>
      </c>
      <c r="D157" s="11"/>
      <c r="E157" s="11"/>
      <c r="F157" s="14">
        <v>0.5</v>
      </c>
      <c r="G157" s="7">
        <v>17</v>
      </c>
      <c r="H157" s="18">
        <v>27.49</v>
      </c>
      <c r="I157" s="18">
        <v>226.98</v>
      </c>
      <c r="J157" s="22">
        <v>1.5763</v>
      </c>
      <c r="K157" s="67">
        <v>1053.2</v>
      </c>
      <c r="L157" s="25">
        <v>93.45</v>
      </c>
      <c r="M157" s="7">
        <v>98.27</v>
      </c>
      <c r="N157" s="56">
        <v>4.712</v>
      </c>
      <c r="O157" s="83"/>
      <c r="P157" s="75">
        <f t="shared" si="40"/>
        <v>36</v>
      </c>
      <c r="Q157" s="33">
        <v>833.3333333333334</v>
      </c>
      <c r="R157" s="29">
        <v>872.2222222222222</v>
      </c>
      <c r="S157" s="29">
        <v>738.8888888888889</v>
      </c>
      <c r="T157" s="29">
        <v>527.7777777777778</v>
      </c>
      <c r="U157" s="29">
        <v>333.3333333333333</v>
      </c>
      <c r="V157" s="61">
        <v>627.7777777777778</v>
      </c>
    </row>
    <row r="158" spans="1:22" ht="12.75">
      <c r="A158" s="168"/>
      <c r="B158" s="176"/>
      <c r="C158" s="11"/>
      <c r="D158" s="11">
        <v>40</v>
      </c>
      <c r="E158" s="11"/>
      <c r="F158" s="14">
        <v>0.562</v>
      </c>
      <c r="G158" s="7">
        <v>16.876</v>
      </c>
      <c r="H158" s="18">
        <v>30.79</v>
      </c>
      <c r="I158" s="18">
        <v>223.68</v>
      </c>
      <c r="J158" s="22">
        <v>1.5533</v>
      </c>
      <c r="K158" s="67">
        <v>1171.5</v>
      </c>
      <c r="L158" s="25">
        <v>104.67</v>
      </c>
      <c r="M158" s="7">
        <v>96.93</v>
      </c>
      <c r="N158" s="56">
        <v>4.712</v>
      </c>
      <c r="O158" s="83"/>
      <c r="P158" s="75">
        <f t="shared" si="40"/>
        <v>32.02846975088968</v>
      </c>
      <c r="Q158" s="33">
        <v>936.6666666666667</v>
      </c>
      <c r="R158" s="29">
        <v>980.3777777777779</v>
      </c>
      <c r="S158" s="29">
        <v>830.5111111111112</v>
      </c>
      <c r="T158" s="29">
        <v>593.2222222222223</v>
      </c>
      <c r="U158" s="29">
        <v>374.6666666666667</v>
      </c>
      <c r="V158" s="61">
        <v>705.6222222222223</v>
      </c>
    </row>
    <row r="159" spans="1:22" ht="12.75">
      <c r="A159" s="168"/>
      <c r="B159" s="176"/>
      <c r="C159" s="11"/>
      <c r="D159" s="11">
        <v>60</v>
      </c>
      <c r="E159" s="11"/>
      <c r="F159" s="14">
        <v>0.75</v>
      </c>
      <c r="G159" s="7">
        <v>16.5</v>
      </c>
      <c r="H159" s="18">
        <v>40.64</v>
      </c>
      <c r="I159" s="18">
        <v>213.83</v>
      </c>
      <c r="J159" s="22">
        <v>1.4849</v>
      </c>
      <c r="K159" s="67">
        <v>1514.7</v>
      </c>
      <c r="L159" s="25">
        <v>138.17</v>
      </c>
      <c r="M159" s="7">
        <v>92.57</v>
      </c>
      <c r="N159" s="56">
        <v>4.712</v>
      </c>
      <c r="O159" s="83"/>
      <c r="P159" s="75">
        <f t="shared" si="40"/>
        <v>24</v>
      </c>
      <c r="Q159" s="33">
        <v>1250</v>
      </c>
      <c r="R159" s="29">
        <v>1308.3333333333333</v>
      </c>
      <c r="S159" s="29">
        <v>1108.3333333333333</v>
      </c>
      <c r="T159" s="29">
        <v>791.6666666666666</v>
      </c>
      <c r="U159" s="29">
        <v>500</v>
      </c>
      <c r="V159" s="61">
        <v>941.6666666666666</v>
      </c>
    </row>
    <row r="160" spans="1:22" ht="12.75">
      <c r="A160" s="168"/>
      <c r="B160" s="176"/>
      <c r="C160" s="11"/>
      <c r="D160" s="11">
        <v>80</v>
      </c>
      <c r="E160" s="11"/>
      <c r="F160" s="14">
        <v>0.938</v>
      </c>
      <c r="G160" s="7">
        <v>16.124</v>
      </c>
      <c r="H160" s="18">
        <v>50.23</v>
      </c>
      <c r="I160" s="18">
        <v>204.24</v>
      </c>
      <c r="J160" s="22">
        <v>1.4183</v>
      </c>
      <c r="K160" s="67">
        <v>1833</v>
      </c>
      <c r="L160" s="25">
        <v>170.92</v>
      </c>
      <c r="M160" s="7">
        <v>88.5</v>
      </c>
      <c r="N160" s="56">
        <v>4.712</v>
      </c>
      <c r="O160" s="83"/>
      <c r="P160" s="75">
        <f t="shared" si="40"/>
        <v>19.189765458422176</v>
      </c>
      <c r="Q160" s="33">
        <v>1563.3333333333333</v>
      </c>
      <c r="R160" s="29">
        <v>1636.2888888888888</v>
      </c>
      <c r="S160" s="29">
        <v>1386.1555555555556</v>
      </c>
      <c r="T160" s="29">
        <v>990.1111111111111</v>
      </c>
      <c r="U160" s="29">
        <v>625.3333333333333</v>
      </c>
      <c r="V160" s="61">
        <v>1177.711111111111</v>
      </c>
    </row>
    <row r="161" spans="1:22" ht="12.75">
      <c r="A161" s="168"/>
      <c r="B161" s="176"/>
      <c r="C161" s="11"/>
      <c r="D161" s="11">
        <v>100</v>
      </c>
      <c r="E161" s="11"/>
      <c r="F161" s="14">
        <v>1.156</v>
      </c>
      <c r="G161" s="7">
        <v>15.688</v>
      </c>
      <c r="H161" s="18">
        <v>61.17</v>
      </c>
      <c r="I161" s="18">
        <v>193.3</v>
      </c>
      <c r="J161" s="22">
        <v>1.3423</v>
      </c>
      <c r="K161" s="67">
        <v>2180</v>
      </c>
      <c r="L161" s="25">
        <v>207.96</v>
      </c>
      <c r="M161" s="7">
        <v>83.76</v>
      </c>
      <c r="N161" s="56">
        <v>4.712</v>
      </c>
      <c r="O161" s="83"/>
      <c r="P161" s="75">
        <f t="shared" si="40"/>
        <v>15.570934256055365</v>
      </c>
      <c r="Q161" s="33">
        <v>1926.6666666666665</v>
      </c>
      <c r="R161" s="29">
        <v>2016.5777777777776</v>
      </c>
      <c r="S161" s="29">
        <v>1708.311111111111</v>
      </c>
      <c r="T161" s="29">
        <v>1220.2222222222222</v>
      </c>
      <c r="U161" s="29">
        <v>770.6666666666666</v>
      </c>
      <c r="V161" s="61">
        <v>1451.422222222222</v>
      </c>
    </row>
    <row r="162" spans="1:22" ht="12.75">
      <c r="A162" s="168"/>
      <c r="B162" s="176"/>
      <c r="C162" s="11"/>
      <c r="D162" s="11">
        <v>120</v>
      </c>
      <c r="E162" s="11"/>
      <c r="F162" s="14">
        <v>1.375</v>
      </c>
      <c r="G162" s="7">
        <v>15.25</v>
      </c>
      <c r="H162" s="18">
        <v>71.81</v>
      </c>
      <c r="I162" s="18">
        <v>182.66</v>
      </c>
      <c r="J162" s="22">
        <v>1.2684</v>
      </c>
      <c r="K162" s="67">
        <v>2498.1</v>
      </c>
      <c r="L162" s="25">
        <v>244.14</v>
      </c>
      <c r="M162" s="7">
        <v>79.07</v>
      </c>
      <c r="N162" s="56">
        <v>4.712</v>
      </c>
      <c r="O162" s="83"/>
      <c r="P162" s="75">
        <f t="shared" si="40"/>
        <v>13.090909090909092</v>
      </c>
      <c r="Q162" s="33">
        <v>2291.6666666666665</v>
      </c>
      <c r="R162" s="29">
        <v>2398.611111111111</v>
      </c>
      <c r="S162" s="29">
        <v>2031.9444444444443</v>
      </c>
      <c r="T162" s="29">
        <v>1451.3888888888887</v>
      </c>
      <c r="U162" s="29">
        <v>916.6666666666666</v>
      </c>
      <c r="V162" s="61">
        <v>1726.3888888888887</v>
      </c>
    </row>
    <row r="163" spans="1:22" ht="12.75">
      <c r="A163" s="168"/>
      <c r="B163" s="176"/>
      <c r="C163" s="11"/>
      <c r="D163" s="11">
        <v>140</v>
      </c>
      <c r="E163" s="11"/>
      <c r="F163" s="14">
        <v>1.562</v>
      </c>
      <c r="G163" s="7">
        <v>14.876</v>
      </c>
      <c r="H163" s="18">
        <v>80.66</v>
      </c>
      <c r="I163" s="18">
        <v>173.8</v>
      </c>
      <c r="J163" s="22">
        <v>1.207</v>
      </c>
      <c r="K163" s="67">
        <v>2749</v>
      </c>
      <c r="L163" s="25">
        <v>274.22</v>
      </c>
      <c r="M163" s="7">
        <v>75.32</v>
      </c>
      <c r="N163" s="56">
        <v>4.712</v>
      </c>
      <c r="O163" s="83"/>
      <c r="P163" s="75">
        <f t="shared" si="40"/>
        <v>11.523687580025609</v>
      </c>
      <c r="Q163" s="33">
        <v>2603.333333333333</v>
      </c>
      <c r="R163" s="29">
        <v>2724.822222222222</v>
      </c>
      <c r="S163" s="29">
        <v>2308.288888888889</v>
      </c>
      <c r="T163" s="29">
        <v>1648.7777777777776</v>
      </c>
      <c r="U163" s="29">
        <v>1041.3333333333333</v>
      </c>
      <c r="V163" s="61">
        <v>1961.1777777777777</v>
      </c>
    </row>
    <row r="164" spans="1:22" s="5" customFormat="1" ht="12.75">
      <c r="A164" s="169"/>
      <c r="B164" s="177"/>
      <c r="C164" s="12"/>
      <c r="D164" s="12">
        <v>160</v>
      </c>
      <c r="E164" s="12"/>
      <c r="F164" s="15">
        <v>1.781</v>
      </c>
      <c r="G164" s="8">
        <v>14.438</v>
      </c>
      <c r="H164" s="19">
        <v>90.75</v>
      </c>
      <c r="I164" s="19">
        <v>163.72</v>
      </c>
      <c r="J164" s="23">
        <v>1.1369</v>
      </c>
      <c r="K164" s="68">
        <v>3020</v>
      </c>
      <c r="L164" s="26">
        <v>308.5</v>
      </c>
      <c r="M164" s="8">
        <v>70.88</v>
      </c>
      <c r="N164" s="57">
        <v>4.712</v>
      </c>
      <c r="O164" s="84"/>
      <c r="P164" s="76">
        <f t="shared" si="40"/>
        <v>10.106681639528356</v>
      </c>
      <c r="Q164" s="34">
        <v>2968.333333333333</v>
      </c>
      <c r="R164" s="30">
        <v>3106.8555555555554</v>
      </c>
      <c r="S164" s="30">
        <v>2631.922222222222</v>
      </c>
      <c r="T164" s="30">
        <v>1879.9444444444443</v>
      </c>
      <c r="U164" s="30">
        <v>1187.3333333333333</v>
      </c>
      <c r="V164" s="62">
        <v>2236.144444444444</v>
      </c>
    </row>
    <row r="165" spans="1:22" ht="12.75">
      <c r="A165" s="168">
        <v>20</v>
      </c>
      <c r="B165" s="176">
        <v>20</v>
      </c>
      <c r="C165" s="11"/>
      <c r="D165" s="11"/>
      <c r="E165" s="11" t="s">
        <v>23</v>
      </c>
      <c r="F165" s="14">
        <v>0.188</v>
      </c>
      <c r="G165" s="7">
        <v>19.624</v>
      </c>
      <c r="H165" s="18">
        <v>11.7</v>
      </c>
      <c r="I165" s="18">
        <v>302.46</v>
      </c>
      <c r="J165" s="22">
        <v>2.1004</v>
      </c>
      <c r="K165" s="67">
        <v>574.2</v>
      </c>
      <c r="L165" s="25">
        <v>39.78</v>
      </c>
      <c r="M165" s="7">
        <v>131.06</v>
      </c>
      <c r="N165" s="56">
        <v>5.236</v>
      </c>
      <c r="O165" s="83"/>
      <c r="P165" s="75">
        <f>$B$165/F165</f>
        <v>106.38297872340425</v>
      </c>
      <c r="Q165" s="33">
        <v>282</v>
      </c>
      <c r="R165" s="29">
        <v>295.16</v>
      </c>
      <c r="S165" s="29">
        <v>250.04</v>
      </c>
      <c r="T165" s="29">
        <v>178.6</v>
      </c>
      <c r="U165" s="29">
        <v>112.8</v>
      </c>
      <c r="V165" s="61">
        <v>212.44</v>
      </c>
    </row>
    <row r="166" spans="1:22" ht="12.75">
      <c r="A166" s="168"/>
      <c r="B166" s="176"/>
      <c r="C166" s="11"/>
      <c r="D166" s="11"/>
      <c r="E166" s="11" t="s">
        <v>20</v>
      </c>
      <c r="F166" s="14">
        <v>0.218</v>
      </c>
      <c r="G166" s="7">
        <v>19.564</v>
      </c>
      <c r="H166" s="18">
        <v>13.55</v>
      </c>
      <c r="I166" s="18">
        <v>300.61</v>
      </c>
      <c r="J166" s="22">
        <v>2.0876</v>
      </c>
      <c r="K166" s="67">
        <v>662.8</v>
      </c>
      <c r="L166" s="25">
        <v>46.06</v>
      </c>
      <c r="M166" s="7">
        <v>130.27</v>
      </c>
      <c r="N166" s="56">
        <v>5.236</v>
      </c>
      <c r="O166" s="83"/>
      <c r="P166" s="75">
        <f aca="true" t="shared" si="41" ref="P166:P176">$B$165/F166</f>
        <v>91.74311926605505</v>
      </c>
      <c r="Q166" s="33">
        <v>327</v>
      </c>
      <c r="R166" s="29">
        <v>342.26</v>
      </c>
      <c r="S166" s="29">
        <v>289.94</v>
      </c>
      <c r="T166" s="29">
        <v>207.1</v>
      </c>
      <c r="U166" s="29">
        <v>130.8</v>
      </c>
      <c r="V166" s="61">
        <v>246.34</v>
      </c>
    </row>
    <row r="167" spans="1:22" ht="12.75">
      <c r="A167" s="168"/>
      <c r="B167" s="176"/>
      <c r="C167" s="11"/>
      <c r="D167" s="11">
        <v>10</v>
      </c>
      <c r="E167" s="11"/>
      <c r="F167" s="14">
        <v>0.25</v>
      </c>
      <c r="G167" s="7">
        <v>19.5</v>
      </c>
      <c r="H167" s="18">
        <v>15.51</v>
      </c>
      <c r="I167" s="18">
        <v>298.65</v>
      </c>
      <c r="J167" s="22">
        <v>2.074</v>
      </c>
      <c r="K167" s="67">
        <v>765.4</v>
      </c>
      <c r="L167" s="25">
        <v>52.73</v>
      </c>
      <c r="M167" s="7">
        <v>129.42</v>
      </c>
      <c r="N167" s="56">
        <v>5.236</v>
      </c>
      <c r="O167" s="83"/>
      <c r="P167" s="75">
        <f t="shared" si="41"/>
        <v>80</v>
      </c>
      <c r="Q167" s="33">
        <v>375</v>
      </c>
      <c r="R167" s="29">
        <v>392.5</v>
      </c>
      <c r="S167" s="29">
        <v>332.5</v>
      </c>
      <c r="T167" s="29">
        <v>237.5</v>
      </c>
      <c r="U167" s="29">
        <v>150</v>
      </c>
      <c r="V167" s="61">
        <v>282.5</v>
      </c>
    </row>
    <row r="168" spans="1:22" ht="12.75">
      <c r="A168" s="168"/>
      <c r="B168" s="176"/>
      <c r="C168" s="11" t="s">
        <v>16</v>
      </c>
      <c r="D168" s="11">
        <v>20</v>
      </c>
      <c r="E168" s="11"/>
      <c r="F168" s="14">
        <v>0.375</v>
      </c>
      <c r="G168" s="7">
        <v>19.25</v>
      </c>
      <c r="H168" s="18">
        <v>23.12</v>
      </c>
      <c r="I168" s="18">
        <v>290.04</v>
      </c>
      <c r="J168" s="22">
        <v>2.0142</v>
      </c>
      <c r="K168" s="67">
        <v>1113</v>
      </c>
      <c r="L168" s="25">
        <v>78.6</v>
      </c>
      <c r="M168" s="7">
        <v>125.67</v>
      </c>
      <c r="N168" s="56">
        <v>5.236</v>
      </c>
      <c r="O168" s="83"/>
      <c r="P168" s="75">
        <f t="shared" si="41"/>
        <v>53.333333333333336</v>
      </c>
      <c r="Q168" s="33">
        <v>562.5</v>
      </c>
      <c r="R168" s="29">
        <v>588.75</v>
      </c>
      <c r="S168" s="29">
        <v>498.75</v>
      </c>
      <c r="T168" s="29">
        <v>356.25</v>
      </c>
      <c r="U168" s="29">
        <v>225</v>
      </c>
      <c r="V168" s="61">
        <v>423.75</v>
      </c>
    </row>
    <row r="169" spans="1:22" ht="12.75">
      <c r="A169" s="168"/>
      <c r="B169" s="176"/>
      <c r="C169" s="11" t="s">
        <v>17</v>
      </c>
      <c r="D169" s="11">
        <v>30</v>
      </c>
      <c r="E169" s="11"/>
      <c r="F169" s="14">
        <v>0.5</v>
      </c>
      <c r="G169" s="7">
        <v>19</v>
      </c>
      <c r="H169" s="18">
        <v>30.63</v>
      </c>
      <c r="I169" s="18">
        <v>283.53</v>
      </c>
      <c r="J169" s="22">
        <v>1.969</v>
      </c>
      <c r="K169" s="67">
        <v>1457</v>
      </c>
      <c r="L169" s="25">
        <v>104.13</v>
      </c>
      <c r="M169" s="7">
        <v>122.87</v>
      </c>
      <c r="N169" s="56">
        <v>5.236</v>
      </c>
      <c r="O169" s="83"/>
      <c r="P169" s="75">
        <f t="shared" si="41"/>
        <v>40</v>
      </c>
      <c r="Q169" s="33">
        <v>750</v>
      </c>
      <c r="R169" s="29">
        <v>785</v>
      </c>
      <c r="S169" s="29">
        <v>665</v>
      </c>
      <c r="T169" s="29">
        <v>475</v>
      </c>
      <c r="U169" s="29">
        <v>300</v>
      </c>
      <c r="V169" s="61">
        <v>565</v>
      </c>
    </row>
    <row r="170" spans="1:22" ht="12.75">
      <c r="A170" s="168"/>
      <c r="B170" s="176"/>
      <c r="C170" s="11"/>
      <c r="D170" s="11">
        <v>40</v>
      </c>
      <c r="E170" s="11"/>
      <c r="F170" s="14">
        <v>0.594</v>
      </c>
      <c r="G170" s="7">
        <v>18.812</v>
      </c>
      <c r="H170" s="18">
        <v>36.15</v>
      </c>
      <c r="I170" s="18">
        <v>278</v>
      </c>
      <c r="J170" s="22">
        <v>1.9305</v>
      </c>
      <c r="K170" s="67">
        <v>1703</v>
      </c>
      <c r="L170" s="25">
        <v>123.11</v>
      </c>
      <c r="M170" s="7">
        <v>120.46</v>
      </c>
      <c r="N170" s="56">
        <v>5.236</v>
      </c>
      <c r="O170" s="83"/>
      <c r="P170" s="75">
        <f t="shared" si="41"/>
        <v>33.670033670033675</v>
      </c>
      <c r="Q170" s="33">
        <v>891</v>
      </c>
      <c r="R170" s="29">
        <v>932.58</v>
      </c>
      <c r="S170" s="29">
        <v>790.02</v>
      </c>
      <c r="T170" s="29">
        <v>564.3</v>
      </c>
      <c r="U170" s="29">
        <v>356.4</v>
      </c>
      <c r="V170" s="61">
        <v>671.22</v>
      </c>
    </row>
    <row r="171" spans="1:22" ht="12.75">
      <c r="A171" s="168"/>
      <c r="B171" s="176"/>
      <c r="C171" s="11"/>
      <c r="D171" s="11">
        <v>60</v>
      </c>
      <c r="E171" s="11"/>
      <c r="F171" s="14">
        <v>0.812</v>
      </c>
      <c r="G171" s="7">
        <v>18.376</v>
      </c>
      <c r="H171" s="18">
        <v>48.95</v>
      </c>
      <c r="I171" s="18">
        <v>265.21</v>
      </c>
      <c r="J171" s="22">
        <v>1.8417</v>
      </c>
      <c r="K171" s="67">
        <v>2257</v>
      </c>
      <c r="L171" s="25">
        <v>166.4</v>
      </c>
      <c r="M171" s="7">
        <v>114.92</v>
      </c>
      <c r="N171" s="56">
        <v>5.236</v>
      </c>
      <c r="O171" s="83"/>
      <c r="P171" s="75">
        <f t="shared" si="41"/>
        <v>24.63054187192118</v>
      </c>
      <c r="Q171" s="33">
        <v>1218</v>
      </c>
      <c r="R171" s="29">
        <v>1274.84</v>
      </c>
      <c r="S171" s="29">
        <v>1079.96</v>
      </c>
      <c r="T171" s="29">
        <v>771.4</v>
      </c>
      <c r="U171" s="29">
        <v>487.2</v>
      </c>
      <c r="V171" s="61">
        <v>917.56</v>
      </c>
    </row>
    <row r="172" spans="1:22" ht="12.75">
      <c r="A172" s="168"/>
      <c r="B172" s="176"/>
      <c r="C172" s="11"/>
      <c r="D172" s="11">
        <v>80</v>
      </c>
      <c r="E172" s="11"/>
      <c r="F172" s="14">
        <v>1.031</v>
      </c>
      <c r="G172" s="7">
        <v>17.938</v>
      </c>
      <c r="H172" s="18">
        <v>61.44</v>
      </c>
      <c r="I172" s="18">
        <v>252.72</v>
      </c>
      <c r="J172" s="22">
        <v>1.755</v>
      </c>
      <c r="K172" s="67">
        <v>2772</v>
      </c>
      <c r="L172" s="25">
        <v>208.87</v>
      </c>
      <c r="M172" s="7">
        <v>109.51</v>
      </c>
      <c r="N172" s="56">
        <v>5.236</v>
      </c>
      <c r="O172" s="83"/>
      <c r="P172" s="75">
        <f t="shared" si="41"/>
        <v>19.398642095053347</v>
      </c>
      <c r="Q172" s="33">
        <v>1546.5</v>
      </c>
      <c r="R172" s="29">
        <v>1618.67</v>
      </c>
      <c r="S172" s="29">
        <v>1371.23</v>
      </c>
      <c r="T172" s="29">
        <v>979.45</v>
      </c>
      <c r="U172" s="29">
        <v>618.6</v>
      </c>
      <c r="V172" s="61">
        <v>1165.03</v>
      </c>
    </row>
    <row r="173" spans="1:22" ht="12.75">
      <c r="A173" s="168"/>
      <c r="B173" s="176"/>
      <c r="C173" s="11"/>
      <c r="D173" s="11">
        <v>100</v>
      </c>
      <c r="E173" s="11"/>
      <c r="F173" s="14">
        <v>1.281</v>
      </c>
      <c r="G173" s="7">
        <v>17.438</v>
      </c>
      <c r="H173" s="18">
        <v>75.33</v>
      </c>
      <c r="I173" s="18">
        <v>238.83</v>
      </c>
      <c r="J173" s="22">
        <v>1.6585</v>
      </c>
      <c r="K173" s="67">
        <v>3315.2</v>
      </c>
      <c r="L173" s="25">
        <v>256.1</v>
      </c>
      <c r="M173" s="7">
        <v>103.39</v>
      </c>
      <c r="N173" s="56">
        <v>5.236</v>
      </c>
      <c r="O173" s="83"/>
      <c r="P173" s="75">
        <f t="shared" si="41"/>
        <v>15.612802498048401</v>
      </c>
      <c r="Q173" s="33">
        <v>1921.5</v>
      </c>
      <c r="R173" s="29">
        <v>2011.17</v>
      </c>
      <c r="S173" s="29">
        <v>1703.73</v>
      </c>
      <c r="T173" s="29">
        <v>1216.95</v>
      </c>
      <c r="U173" s="29">
        <v>768.6</v>
      </c>
      <c r="V173" s="61">
        <v>1447.53</v>
      </c>
    </row>
    <row r="174" spans="1:22" ht="12.75">
      <c r="A174" s="168"/>
      <c r="B174" s="176"/>
      <c r="C174" s="11"/>
      <c r="D174" s="11">
        <v>120</v>
      </c>
      <c r="E174" s="11"/>
      <c r="F174" s="14">
        <v>1.5</v>
      </c>
      <c r="G174" s="7">
        <v>17</v>
      </c>
      <c r="H174" s="18">
        <v>87.18</v>
      </c>
      <c r="I174" s="18">
        <v>226.98</v>
      </c>
      <c r="J174" s="22">
        <v>1.5762</v>
      </c>
      <c r="K174" s="67">
        <v>3754</v>
      </c>
      <c r="L174" s="25">
        <v>296.37</v>
      </c>
      <c r="M174" s="7">
        <v>98.35</v>
      </c>
      <c r="N174" s="56">
        <v>5.236</v>
      </c>
      <c r="O174" s="83"/>
      <c r="P174" s="75">
        <f t="shared" si="41"/>
        <v>13.333333333333334</v>
      </c>
      <c r="Q174" s="33">
        <v>2250</v>
      </c>
      <c r="R174" s="29">
        <v>2355</v>
      </c>
      <c r="S174" s="29">
        <v>1995</v>
      </c>
      <c r="T174" s="29">
        <v>1425</v>
      </c>
      <c r="U174" s="29">
        <v>900</v>
      </c>
      <c r="V174" s="61">
        <v>1695</v>
      </c>
    </row>
    <row r="175" spans="1:22" ht="12.75">
      <c r="A175" s="168"/>
      <c r="B175" s="176"/>
      <c r="C175" s="11"/>
      <c r="D175" s="11">
        <v>140</v>
      </c>
      <c r="E175" s="11"/>
      <c r="F175" s="14">
        <v>1.75</v>
      </c>
      <c r="G175" s="7">
        <v>16.5</v>
      </c>
      <c r="H175" s="18">
        <v>100.33</v>
      </c>
      <c r="I175" s="18">
        <v>213.82</v>
      </c>
      <c r="J175" s="22">
        <v>1.4849</v>
      </c>
      <c r="K175" s="67">
        <v>4216</v>
      </c>
      <c r="L175" s="25">
        <v>341.09</v>
      </c>
      <c r="M175" s="7">
        <v>92.66</v>
      </c>
      <c r="N175" s="56">
        <v>5.236</v>
      </c>
      <c r="O175" s="83"/>
      <c r="P175" s="75">
        <f t="shared" si="41"/>
        <v>11.428571428571429</v>
      </c>
      <c r="Q175" s="33">
        <v>2625</v>
      </c>
      <c r="R175" s="29">
        <v>2747.5</v>
      </c>
      <c r="S175" s="29">
        <v>2327.5</v>
      </c>
      <c r="T175" s="29">
        <v>1662.5</v>
      </c>
      <c r="U175" s="29">
        <v>1050</v>
      </c>
      <c r="V175" s="61">
        <v>1977.5</v>
      </c>
    </row>
    <row r="176" spans="1:22" s="5" customFormat="1" ht="12.75">
      <c r="A176" s="169"/>
      <c r="B176" s="177"/>
      <c r="C176" s="12"/>
      <c r="D176" s="12">
        <v>160</v>
      </c>
      <c r="E176" s="12"/>
      <c r="F176" s="15">
        <v>1.969</v>
      </c>
      <c r="G176" s="8">
        <v>16.062</v>
      </c>
      <c r="H176" s="19">
        <v>111.49</v>
      </c>
      <c r="I176" s="19">
        <v>202.67</v>
      </c>
      <c r="J176" s="23">
        <v>1.4074</v>
      </c>
      <c r="K176" s="68">
        <v>4585.5</v>
      </c>
      <c r="L176" s="26">
        <v>379.17</v>
      </c>
      <c r="M176" s="8">
        <v>87.74</v>
      </c>
      <c r="N176" s="57">
        <v>5.236</v>
      </c>
      <c r="O176" s="84"/>
      <c r="P176" s="76">
        <f t="shared" si="41"/>
        <v>10.15744032503809</v>
      </c>
      <c r="Q176" s="34">
        <v>2953.5</v>
      </c>
      <c r="R176" s="30">
        <v>3091.33</v>
      </c>
      <c r="S176" s="30">
        <v>2618.77</v>
      </c>
      <c r="T176" s="30">
        <v>1870.55</v>
      </c>
      <c r="U176" s="30">
        <v>1181.4</v>
      </c>
      <c r="V176" s="62">
        <v>2224.97</v>
      </c>
    </row>
    <row r="177" spans="1:22" ht="12.75">
      <c r="A177" s="168">
        <v>22</v>
      </c>
      <c r="B177" s="176">
        <v>22</v>
      </c>
      <c r="C177" s="11"/>
      <c r="D177" s="11"/>
      <c r="E177" s="11" t="s">
        <v>23</v>
      </c>
      <c r="F177" s="14">
        <v>0.188</v>
      </c>
      <c r="G177" s="7">
        <v>21.624</v>
      </c>
      <c r="H177" s="18">
        <v>12.88</v>
      </c>
      <c r="I177" s="18">
        <v>367.25</v>
      </c>
      <c r="J177" s="22">
        <v>2.5503</v>
      </c>
      <c r="K177" s="67">
        <v>766.2</v>
      </c>
      <c r="L177" s="25">
        <v>43.8</v>
      </c>
      <c r="M177" s="7">
        <v>159.14</v>
      </c>
      <c r="N177" s="56">
        <v>5.76</v>
      </c>
      <c r="O177" s="83"/>
      <c r="P177" s="75">
        <f>$B$177/F177</f>
        <v>117.02127659574468</v>
      </c>
      <c r="Q177" s="33">
        <v>256.3636363636364</v>
      </c>
      <c r="R177" s="29">
        <v>268.3272727272727</v>
      </c>
      <c r="S177" s="29">
        <v>227.3090909090909</v>
      </c>
      <c r="T177" s="29">
        <v>162.36363636363637</v>
      </c>
      <c r="U177" s="29">
        <v>102.54545454545455</v>
      </c>
      <c r="V177" s="61">
        <v>193.12727272727273</v>
      </c>
    </row>
    <row r="178" spans="1:22" ht="12.75">
      <c r="A178" s="168"/>
      <c r="B178" s="176"/>
      <c r="C178" s="11"/>
      <c r="D178" s="11"/>
      <c r="E178" s="11" t="s">
        <v>20</v>
      </c>
      <c r="F178" s="14">
        <v>0.218</v>
      </c>
      <c r="G178" s="7">
        <v>21.564</v>
      </c>
      <c r="H178" s="18">
        <v>14.92</v>
      </c>
      <c r="I178" s="18">
        <v>365.21</v>
      </c>
      <c r="J178" s="22">
        <v>2.5362</v>
      </c>
      <c r="K178" s="67">
        <v>884.8</v>
      </c>
      <c r="L178" s="25">
        <v>50.71</v>
      </c>
      <c r="M178" s="7">
        <v>158.26</v>
      </c>
      <c r="N178" s="56">
        <v>5.76</v>
      </c>
      <c r="O178" s="83"/>
      <c r="P178" s="75">
        <f aca="true" t="shared" si="42" ref="P178:P187">$B$177/F178</f>
        <v>100.91743119266054</v>
      </c>
      <c r="Q178" s="33">
        <v>297.2727272727273</v>
      </c>
      <c r="R178" s="29">
        <v>311.1454545454546</v>
      </c>
      <c r="S178" s="29">
        <v>263.5818181818182</v>
      </c>
      <c r="T178" s="29">
        <v>188.27272727272728</v>
      </c>
      <c r="U178" s="29">
        <v>118.90909090909092</v>
      </c>
      <c r="V178" s="61">
        <v>223.94545454545457</v>
      </c>
    </row>
    <row r="179" spans="1:22" ht="12.75">
      <c r="A179" s="168"/>
      <c r="B179" s="176"/>
      <c r="C179" s="11"/>
      <c r="D179" s="11">
        <v>10</v>
      </c>
      <c r="E179" s="11"/>
      <c r="F179" s="14">
        <v>0.25</v>
      </c>
      <c r="G179" s="7">
        <v>21.5</v>
      </c>
      <c r="H179" s="18">
        <v>17.08</v>
      </c>
      <c r="I179" s="18">
        <v>363.05</v>
      </c>
      <c r="J179" s="22">
        <v>2.5212</v>
      </c>
      <c r="K179" s="67">
        <v>1010.3</v>
      </c>
      <c r="L179" s="25">
        <v>58.07</v>
      </c>
      <c r="M179" s="7">
        <v>157.32</v>
      </c>
      <c r="N179" s="56">
        <v>5.76</v>
      </c>
      <c r="O179" s="83"/>
      <c r="P179" s="75">
        <f t="shared" si="42"/>
        <v>88</v>
      </c>
      <c r="Q179" s="33">
        <v>340.90909090909093</v>
      </c>
      <c r="R179" s="29">
        <v>356.8181818181818</v>
      </c>
      <c r="S179" s="29">
        <v>302.27272727272725</v>
      </c>
      <c r="T179" s="29">
        <v>215.9090909090909</v>
      </c>
      <c r="U179" s="29">
        <v>136.36363636363637</v>
      </c>
      <c r="V179" s="61">
        <v>256.8181818181818</v>
      </c>
    </row>
    <row r="180" spans="1:22" ht="12.75">
      <c r="A180" s="168"/>
      <c r="B180" s="176"/>
      <c r="C180" s="11" t="s">
        <v>16</v>
      </c>
      <c r="D180" s="11">
        <v>20</v>
      </c>
      <c r="E180" s="11"/>
      <c r="F180" s="14">
        <v>0.375</v>
      </c>
      <c r="G180" s="7">
        <v>21.25</v>
      </c>
      <c r="H180" s="18">
        <v>25.48</v>
      </c>
      <c r="I180" s="18">
        <v>354.66</v>
      </c>
      <c r="J180" s="22">
        <v>2.4629</v>
      </c>
      <c r="K180" s="67">
        <v>1489.7</v>
      </c>
      <c r="L180" s="25">
        <v>86.61</v>
      </c>
      <c r="M180" s="7">
        <v>153.68</v>
      </c>
      <c r="N180" s="56">
        <v>5.76</v>
      </c>
      <c r="O180" s="83"/>
      <c r="P180" s="75">
        <f t="shared" si="42"/>
        <v>58.666666666666664</v>
      </c>
      <c r="Q180" s="33">
        <v>511.3636363636364</v>
      </c>
      <c r="R180" s="29">
        <v>535.2272727272727</v>
      </c>
      <c r="S180" s="29">
        <v>453.40909090909093</v>
      </c>
      <c r="T180" s="29">
        <v>323.8636363636364</v>
      </c>
      <c r="U180" s="29">
        <v>204.54545454545456</v>
      </c>
      <c r="V180" s="61">
        <v>385.22727272727275</v>
      </c>
    </row>
    <row r="181" spans="1:22" ht="12.75">
      <c r="A181" s="168"/>
      <c r="B181" s="176"/>
      <c r="C181" s="11" t="s">
        <v>17</v>
      </c>
      <c r="D181" s="11">
        <v>30</v>
      </c>
      <c r="E181" s="11"/>
      <c r="F181" s="14">
        <v>0.5</v>
      </c>
      <c r="G181" s="7">
        <v>21</v>
      </c>
      <c r="H181" s="18">
        <v>33.77</v>
      </c>
      <c r="I181" s="18">
        <v>346.36</v>
      </c>
      <c r="J181" s="22">
        <v>2.4053</v>
      </c>
      <c r="K181" s="67">
        <v>1952.5</v>
      </c>
      <c r="L181" s="25">
        <v>114.81</v>
      </c>
      <c r="M181" s="7">
        <v>150.09</v>
      </c>
      <c r="N181" s="56">
        <v>5.76</v>
      </c>
      <c r="O181" s="83"/>
      <c r="P181" s="75">
        <f t="shared" si="42"/>
        <v>44</v>
      </c>
      <c r="Q181" s="33">
        <v>681.8181818181819</v>
      </c>
      <c r="R181" s="29">
        <v>713.6363636363636</v>
      </c>
      <c r="S181" s="29">
        <v>604.5454545454545</v>
      </c>
      <c r="T181" s="29">
        <v>431.8181818181818</v>
      </c>
      <c r="U181" s="29">
        <v>272.72727272727275</v>
      </c>
      <c r="V181" s="61">
        <v>513.6363636363636</v>
      </c>
    </row>
    <row r="182" spans="1:22" ht="12.75">
      <c r="A182" s="168"/>
      <c r="B182" s="176"/>
      <c r="C182" s="11"/>
      <c r="D182" s="11">
        <v>60</v>
      </c>
      <c r="E182" s="11"/>
      <c r="F182" s="14">
        <v>0.875</v>
      </c>
      <c r="G182" s="7">
        <v>20.25</v>
      </c>
      <c r="H182" s="18">
        <v>58.07</v>
      </c>
      <c r="I182" s="18">
        <v>322.06</v>
      </c>
      <c r="J182" s="22">
        <v>2.2365</v>
      </c>
      <c r="K182" s="67">
        <v>3244.9</v>
      </c>
      <c r="L182" s="25">
        <v>197.41</v>
      </c>
      <c r="M182" s="7">
        <v>139.56</v>
      </c>
      <c r="N182" s="56">
        <v>5.76</v>
      </c>
      <c r="O182" s="83"/>
      <c r="P182" s="75">
        <f t="shared" si="42"/>
        <v>25.142857142857142</v>
      </c>
      <c r="Q182" s="33">
        <v>1193.1818181818182</v>
      </c>
      <c r="R182" s="29">
        <v>1248.8636363636365</v>
      </c>
      <c r="S182" s="29">
        <v>1057.9545454545455</v>
      </c>
      <c r="T182" s="29">
        <v>755.6818181818182</v>
      </c>
      <c r="U182" s="29">
        <v>477.2727272727273</v>
      </c>
      <c r="V182" s="61">
        <v>898.8636363636364</v>
      </c>
    </row>
    <row r="183" spans="1:22" ht="12.75">
      <c r="A183" s="168"/>
      <c r="B183" s="176"/>
      <c r="C183" s="11"/>
      <c r="D183" s="11">
        <v>80</v>
      </c>
      <c r="E183" s="11"/>
      <c r="F183" s="14">
        <v>1.125</v>
      </c>
      <c r="G183" s="7">
        <v>19.75</v>
      </c>
      <c r="H183" s="18">
        <v>73.78</v>
      </c>
      <c r="I183" s="18">
        <v>306.35</v>
      </c>
      <c r="J183" s="22">
        <v>2.1275</v>
      </c>
      <c r="K183" s="67">
        <v>4030.4</v>
      </c>
      <c r="L183" s="25">
        <v>250.81</v>
      </c>
      <c r="M183" s="7">
        <v>132.76</v>
      </c>
      <c r="N183" s="56">
        <v>5.76</v>
      </c>
      <c r="O183" s="83"/>
      <c r="P183" s="75">
        <f t="shared" si="42"/>
        <v>19.555555555555557</v>
      </c>
      <c r="Q183" s="33">
        <v>1534.090909090909</v>
      </c>
      <c r="R183" s="29">
        <v>1605.681818181818</v>
      </c>
      <c r="S183" s="29">
        <v>1360.2272727272725</v>
      </c>
      <c r="T183" s="29">
        <v>971.590909090909</v>
      </c>
      <c r="U183" s="29">
        <v>613.6363636363636</v>
      </c>
      <c r="V183" s="61">
        <v>1155.681818181818</v>
      </c>
    </row>
    <row r="184" spans="1:22" ht="12.75">
      <c r="A184" s="168"/>
      <c r="B184" s="176"/>
      <c r="C184" s="11"/>
      <c r="D184" s="11">
        <v>100</v>
      </c>
      <c r="E184" s="11"/>
      <c r="F184" s="14">
        <v>1.375</v>
      </c>
      <c r="G184" s="7">
        <v>19.25</v>
      </c>
      <c r="H184" s="18">
        <v>89.09</v>
      </c>
      <c r="I184" s="18">
        <v>291.04</v>
      </c>
      <c r="J184" s="22">
        <v>2.0211</v>
      </c>
      <c r="K184" s="67">
        <v>4758.5</v>
      </c>
      <c r="L184" s="25">
        <v>302.88</v>
      </c>
      <c r="M184" s="7">
        <v>126.12</v>
      </c>
      <c r="N184" s="56">
        <v>5.76</v>
      </c>
      <c r="O184" s="83"/>
      <c r="P184" s="75">
        <f t="shared" si="42"/>
        <v>16</v>
      </c>
      <c r="Q184" s="33">
        <v>1875</v>
      </c>
      <c r="R184" s="29">
        <v>1962.5</v>
      </c>
      <c r="S184" s="29">
        <v>1662.5</v>
      </c>
      <c r="T184" s="29">
        <v>1187.5</v>
      </c>
      <c r="U184" s="29">
        <v>750</v>
      </c>
      <c r="V184" s="61">
        <v>1412.5</v>
      </c>
    </row>
    <row r="185" spans="1:22" ht="12.75">
      <c r="A185" s="168"/>
      <c r="B185" s="176"/>
      <c r="C185" s="11"/>
      <c r="D185" s="11">
        <v>120</v>
      </c>
      <c r="E185" s="11"/>
      <c r="F185" s="14">
        <v>1.625</v>
      </c>
      <c r="G185" s="7">
        <v>18.75</v>
      </c>
      <c r="H185" s="18">
        <v>104.02</v>
      </c>
      <c r="I185" s="18">
        <v>276.12</v>
      </c>
      <c r="J185" s="22">
        <v>1.9175</v>
      </c>
      <c r="K185" s="67">
        <v>5432</v>
      </c>
      <c r="L185" s="25">
        <v>353.61</v>
      </c>
      <c r="M185" s="7">
        <v>119.65</v>
      </c>
      <c r="N185" s="56">
        <v>5.76</v>
      </c>
      <c r="O185" s="83"/>
      <c r="P185" s="75">
        <f t="shared" si="42"/>
        <v>13.538461538461538</v>
      </c>
      <c r="Q185" s="33">
        <v>2215.909090909091</v>
      </c>
      <c r="R185" s="29">
        <v>2319.318181818182</v>
      </c>
      <c r="S185" s="29">
        <v>1964.7727272727273</v>
      </c>
      <c r="T185" s="29">
        <v>1403.409090909091</v>
      </c>
      <c r="U185" s="29">
        <v>886.3636363636364</v>
      </c>
      <c r="V185" s="61">
        <v>1669.3181818181818</v>
      </c>
    </row>
    <row r="186" spans="1:22" ht="12.75">
      <c r="A186" s="168"/>
      <c r="B186" s="176"/>
      <c r="C186" s="11"/>
      <c r="D186" s="11">
        <v>140</v>
      </c>
      <c r="E186" s="11"/>
      <c r="F186" s="14">
        <v>1.875</v>
      </c>
      <c r="G186" s="7">
        <v>18.25</v>
      </c>
      <c r="H186" s="18">
        <v>118.55</v>
      </c>
      <c r="I186" s="18">
        <v>261.59</v>
      </c>
      <c r="J186" s="22">
        <v>1.8166</v>
      </c>
      <c r="K186" s="67">
        <v>6053.7</v>
      </c>
      <c r="L186" s="25">
        <v>403</v>
      </c>
      <c r="M186" s="7">
        <v>113.36</v>
      </c>
      <c r="N186" s="56">
        <v>5.76</v>
      </c>
      <c r="O186" s="83"/>
      <c r="P186" s="75">
        <f t="shared" si="42"/>
        <v>11.733333333333333</v>
      </c>
      <c r="Q186" s="33">
        <v>2556.818181818182</v>
      </c>
      <c r="R186" s="29">
        <v>2676.136363636364</v>
      </c>
      <c r="S186" s="29">
        <v>2267.0454545454545</v>
      </c>
      <c r="T186" s="29">
        <v>1619.318181818182</v>
      </c>
      <c r="U186" s="29">
        <v>1022.7272727272727</v>
      </c>
      <c r="V186" s="61">
        <v>1926.1363636363637</v>
      </c>
    </row>
    <row r="187" spans="1:22" s="5" customFormat="1" ht="12.75">
      <c r="A187" s="169"/>
      <c r="B187" s="177"/>
      <c r="C187" s="12"/>
      <c r="D187" s="12">
        <v>160</v>
      </c>
      <c r="E187" s="12"/>
      <c r="F187" s="15">
        <v>2.125</v>
      </c>
      <c r="G187" s="8">
        <v>17.75</v>
      </c>
      <c r="H187" s="19">
        <v>132.68</v>
      </c>
      <c r="I187" s="19">
        <v>247.45</v>
      </c>
      <c r="J187" s="23">
        <v>1.7184</v>
      </c>
      <c r="K187" s="68">
        <v>6626.4</v>
      </c>
      <c r="L187" s="26">
        <v>451.06</v>
      </c>
      <c r="M187" s="8">
        <v>107.23</v>
      </c>
      <c r="N187" s="57">
        <v>5.76</v>
      </c>
      <c r="O187" s="84"/>
      <c r="P187" s="76">
        <f t="shared" si="42"/>
        <v>10.352941176470589</v>
      </c>
      <c r="Q187" s="34">
        <v>2897.7272727272725</v>
      </c>
      <c r="R187" s="30">
        <v>3032.9545454545455</v>
      </c>
      <c r="S187" s="30">
        <v>2569.3181818181815</v>
      </c>
      <c r="T187" s="30">
        <v>1835.2272727272727</v>
      </c>
      <c r="U187" s="30">
        <v>1159.090909090909</v>
      </c>
      <c r="V187" s="62">
        <v>2182.9545454545455</v>
      </c>
    </row>
    <row r="188" spans="1:22" ht="12.75">
      <c r="A188" s="168">
        <v>24</v>
      </c>
      <c r="B188" s="176">
        <v>24</v>
      </c>
      <c r="C188" s="11"/>
      <c r="D188" s="11"/>
      <c r="E188" s="11" t="s">
        <v>23</v>
      </c>
      <c r="F188" s="14">
        <v>0.218</v>
      </c>
      <c r="G188" s="7">
        <v>23.564</v>
      </c>
      <c r="H188" s="18">
        <v>16.29</v>
      </c>
      <c r="I188" s="18">
        <v>436.1</v>
      </c>
      <c r="J188" s="22">
        <v>3.0285</v>
      </c>
      <c r="K188" s="67">
        <v>1151.6</v>
      </c>
      <c r="L188" s="25">
        <v>55.37</v>
      </c>
      <c r="M188" s="7">
        <v>188.98</v>
      </c>
      <c r="N188" s="56">
        <v>6.283</v>
      </c>
      <c r="O188" s="83"/>
      <c r="P188" s="75">
        <f>$B$188/F188</f>
        <v>110.09174311926606</v>
      </c>
      <c r="Q188" s="33">
        <v>272.5</v>
      </c>
      <c r="R188" s="29">
        <v>285.21666666666664</v>
      </c>
      <c r="S188" s="29">
        <v>241.61666666666667</v>
      </c>
      <c r="T188" s="29">
        <v>172.58333333333334</v>
      </c>
      <c r="U188" s="29">
        <v>109</v>
      </c>
      <c r="V188" s="61">
        <v>205.28333333333333</v>
      </c>
    </row>
    <row r="189" spans="1:22" ht="12.75">
      <c r="A189" s="168"/>
      <c r="B189" s="176"/>
      <c r="C189" s="11"/>
      <c r="D189" s="11">
        <v>10</v>
      </c>
      <c r="E189" s="11" t="s">
        <v>20</v>
      </c>
      <c r="F189" s="14">
        <v>0.25</v>
      </c>
      <c r="G189" s="7">
        <v>23.5</v>
      </c>
      <c r="H189" s="18">
        <v>18.65</v>
      </c>
      <c r="I189" s="18">
        <v>433.74</v>
      </c>
      <c r="J189" s="22">
        <v>3.0121</v>
      </c>
      <c r="K189" s="67">
        <v>1315.4</v>
      </c>
      <c r="L189" s="25">
        <v>63.41</v>
      </c>
      <c r="M189" s="7">
        <v>187.95</v>
      </c>
      <c r="N189" s="56">
        <v>6.283</v>
      </c>
      <c r="O189" s="83"/>
      <c r="P189" s="75">
        <f aca="true" t="shared" si="43" ref="P189:P199">$B$188/F189</f>
        <v>96</v>
      </c>
      <c r="Q189" s="33">
        <v>312.5</v>
      </c>
      <c r="R189" s="29">
        <v>327.0833333333333</v>
      </c>
      <c r="S189" s="29">
        <v>277.0833333333333</v>
      </c>
      <c r="T189" s="29">
        <v>197.91666666666666</v>
      </c>
      <c r="U189" s="29">
        <v>125</v>
      </c>
      <c r="V189" s="61">
        <v>235.41666666666666</v>
      </c>
    </row>
    <row r="190" spans="1:22" ht="12.75">
      <c r="A190" s="168"/>
      <c r="B190" s="176"/>
      <c r="C190" s="11" t="s">
        <v>16</v>
      </c>
      <c r="D190" s="11">
        <v>20</v>
      </c>
      <c r="E190" s="11"/>
      <c r="F190" s="14">
        <v>0.375</v>
      </c>
      <c r="G190" s="7">
        <v>23.25</v>
      </c>
      <c r="H190" s="18">
        <v>27.83</v>
      </c>
      <c r="I190" s="18">
        <v>424.56</v>
      </c>
      <c r="J190" s="22">
        <v>2.9483</v>
      </c>
      <c r="K190" s="67">
        <v>1942</v>
      </c>
      <c r="L190" s="25">
        <v>94.62</v>
      </c>
      <c r="M190" s="7">
        <v>183.95</v>
      </c>
      <c r="N190" s="56">
        <v>6.283</v>
      </c>
      <c r="O190" s="83"/>
      <c r="P190" s="75">
        <f t="shared" si="43"/>
        <v>64</v>
      </c>
      <c r="Q190" s="33">
        <v>468.75</v>
      </c>
      <c r="R190" s="29">
        <v>490.625</v>
      </c>
      <c r="S190" s="29">
        <v>415.625</v>
      </c>
      <c r="T190" s="29">
        <v>296.875</v>
      </c>
      <c r="U190" s="29">
        <v>187.5</v>
      </c>
      <c r="V190" s="61">
        <v>353.125</v>
      </c>
    </row>
    <row r="191" spans="1:22" ht="12.75">
      <c r="A191" s="168"/>
      <c r="B191" s="176"/>
      <c r="C191" s="11" t="s">
        <v>17</v>
      </c>
      <c r="D191" s="11"/>
      <c r="E191" s="11"/>
      <c r="F191" s="14">
        <v>0.5</v>
      </c>
      <c r="G191" s="7">
        <v>23</v>
      </c>
      <c r="H191" s="18">
        <v>36.91</v>
      </c>
      <c r="I191" s="18">
        <v>415.48</v>
      </c>
      <c r="J191" s="22">
        <v>2.8853</v>
      </c>
      <c r="K191" s="67">
        <v>2549.5</v>
      </c>
      <c r="L191" s="25">
        <v>125.49</v>
      </c>
      <c r="M191" s="7">
        <v>179.87</v>
      </c>
      <c r="N191" s="56">
        <v>6.283</v>
      </c>
      <c r="O191" s="83"/>
      <c r="P191" s="75">
        <f t="shared" si="43"/>
        <v>48</v>
      </c>
      <c r="Q191" s="33">
        <v>625</v>
      </c>
      <c r="R191" s="29">
        <v>654.1666666666666</v>
      </c>
      <c r="S191" s="29">
        <v>554.1666666666666</v>
      </c>
      <c r="T191" s="29">
        <v>395.8333333333333</v>
      </c>
      <c r="U191" s="29">
        <v>250</v>
      </c>
      <c r="V191" s="61">
        <v>470.8333333333333</v>
      </c>
    </row>
    <row r="192" spans="1:22" ht="12.75">
      <c r="A192" s="168"/>
      <c r="B192" s="176"/>
      <c r="C192" s="11"/>
      <c r="D192" s="11">
        <v>30</v>
      </c>
      <c r="E192" s="11"/>
      <c r="F192" s="14">
        <v>0.562</v>
      </c>
      <c r="G192" s="7">
        <v>22.876</v>
      </c>
      <c r="H192" s="18">
        <v>41.39</v>
      </c>
      <c r="I192" s="18">
        <v>411</v>
      </c>
      <c r="J192" s="22">
        <v>2.8542</v>
      </c>
      <c r="K192" s="67">
        <v>2843</v>
      </c>
      <c r="L192" s="25">
        <v>140.68</v>
      </c>
      <c r="M192" s="7">
        <v>178.09</v>
      </c>
      <c r="N192" s="56">
        <v>6.283</v>
      </c>
      <c r="O192" s="83"/>
      <c r="P192" s="75">
        <f t="shared" si="43"/>
        <v>42.70462633451957</v>
      </c>
      <c r="Q192" s="33">
        <v>702.5</v>
      </c>
      <c r="R192" s="29">
        <v>735.2833333333334</v>
      </c>
      <c r="S192" s="29">
        <v>622.8833333333334</v>
      </c>
      <c r="T192" s="29">
        <v>444.91666666666674</v>
      </c>
      <c r="U192" s="29">
        <v>281</v>
      </c>
      <c r="V192" s="61">
        <v>529.2166666666667</v>
      </c>
    </row>
    <row r="193" spans="1:22" ht="12.75">
      <c r="A193" s="168"/>
      <c r="B193" s="176"/>
      <c r="C193" s="11"/>
      <c r="D193" s="11">
        <v>40</v>
      </c>
      <c r="E193" s="11"/>
      <c r="F193" s="14">
        <v>0.688</v>
      </c>
      <c r="G193" s="7">
        <v>22.624</v>
      </c>
      <c r="H193" s="18">
        <v>50.31</v>
      </c>
      <c r="I193" s="18">
        <v>402.07</v>
      </c>
      <c r="J193" s="22">
        <v>2.7921</v>
      </c>
      <c r="K193" s="67">
        <v>3421.3</v>
      </c>
      <c r="L193" s="25">
        <v>171.29</v>
      </c>
      <c r="M193" s="7">
        <v>174.23</v>
      </c>
      <c r="N193" s="56">
        <v>6.283</v>
      </c>
      <c r="O193" s="83"/>
      <c r="P193" s="75">
        <f t="shared" si="43"/>
        <v>34.88372093023256</v>
      </c>
      <c r="Q193" s="33">
        <v>860</v>
      </c>
      <c r="R193" s="29">
        <v>900.1333333333332</v>
      </c>
      <c r="S193" s="29">
        <v>762.5333333333332</v>
      </c>
      <c r="T193" s="29">
        <v>544.6666666666666</v>
      </c>
      <c r="U193" s="29">
        <v>344</v>
      </c>
      <c r="V193" s="61">
        <v>647.8666666666666</v>
      </c>
    </row>
    <row r="194" spans="1:22" ht="12.75">
      <c r="A194" s="168"/>
      <c r="B194" s="176"/>
      <c r="C194" s="11"/>
      <c r="D194" s="11">
        <v>60</v>
      </c>
      <c r="E194" s="11"/>
      <c r="F194" s="14">
        <v>0.969</v>
      </c>
      <c r="G194" s="7">
        <v>22.062</v>
      </c>
      <c r="H194" s="18">
        <v>70.04</v>
      </c>
      <c r="I194" s="18">
        <v>382.35</v>
      </c>
      <c r="J194" s="22">
        <v>2.6552</v>
      </c>
      <c r="K194" s="67">
        <v>4652.8</v>
      </c>
      <c r="L194" s="25">
        <v>238.35</v>
      </c>
      <c r="M194" s="7">
        <v>165.52</v>
      </c>
      <c r="N194" s="56">
        <v>6.283</v>
      </c>
      <c r="O194" s="83"/>
      <c r="P194" s="75">
        <f t="shared" si="43"/>
        <v>24.76780185758514</v>
      </c>
      <c r="Q194" s="33">
        <v>1211.25</v>
      </c>
      <c r="R194" s="29">
        <v>1267.775</v>
      </c>
      <c r="S194" s="29">
        <v>1073.975</v>
      </c>
      <c r="T194" s="29">
        <v>767.125</v>
      </c>
      <c r="U194" s="29">
        <v>484.5</v>
      </c>
      <c r="V194" s="61">
        <v>912.475</v>
      </c>
    </row>
    <row r="195" spans="1:22" ht="12.75">
      <c r="A195" s="168"/>
      <c r="B195" s="176"/>
      <c r="C195" s="11"/>
      <c r="D195" s="11">
        <v>80</v>
      </c>
      <c r="E195" s="11"/>
      <c r="F195" s="14">
        <v>1.219</v>
      </c>
      <c r="G195" s="7">
        <v>21.562</v>
      </c>
      <c r="H195" s="18">
        <v>87.17</v>
      </c>
      <c r="I195" s="18">
        <v>365.22</v>
      </c>
      <c r="J195" s="22">
        <v>2.5362</v>
      </c>
      <c r="K195" s="67">
        <v>5672</v>
      </c>
      <c r="L195" s="25">
        <v>296.58</v>
      </c>
      <c r="M195" s="7">
        <v>158.26</v>
      </c>
      <c r="N195" s="56">
        <v>6.283</v>
      </c>
      <c r="O195" s="83"/>
      <c r="P195" s="75">
        <f t="shared" si="43"/>
        <v>19.688269073010662</v>
      </c>
      <c r="Q195" s="33">
        <v>1523.75</v>
      </c>
      <c r="R195" s="29">
        <v>1594.8583333333336</v>
      </c>
      <c r="S195" s="29">
        <v>1351.0583333333334</v>
      </c>
      <c r="T195" s="29">
        <v>965.0416666666667</v>
      </c>
      <c r="U195" s="29">
        <v>609.5</v>
      </c>
      <c r="V195" s="61">
        <v>1147.8916666666669</v>
      </c>
    </row>
    <row r="196" spans="1:22" ht="12.75">
      <c r="A196" s="168"/>
      <c r="B196" s="176"/>
      <c r="C196" s="11"/>
      <c r="D196" s="11">
        <v>100</v>
      </c>
      <c r="E196" s="11"/>
      <c r="F196" s="14">
        <v>1.531</v>
      </c>
      <c r="G196" s="7">
        <v>20.938</v>
      </c>
      <c r="H196" s="18">
        <v>108.07</v>
      </c>
      <c r="I196" s="18">
        <v>344.32</v>
      </c>
      <c r="J196" s="22">
        <v>2.3911</v>
      </c>
      <c r="K196" s="67">
        <v>6849.9</v>
      </c>
      <c r="L196" s="25">
        <v>367.39</v>
      </c>
      <c r="M196" s="7">
        <v>149.06</v>
      </c>
      <c r="N196" s="56">
        <v>6.283</v>
      </c>
      <c r="O196" s="83"/>
      <c r="P196" s="75">
        <f t="shared" si="43"/>
        <v>15.676028739386023</v>
      </c>
      <c r="Q196" s="33">
        <v>1913.75</v>
      </c>
      <c r="R196" s="29">
        <v>2003.0583333333332</v>
      </c>
      <c r="S196" s="29">
        <v>1696.8583333333331</v>
      </c>
      <c r="T196" s="29">
        <v>1212.0416666666665</v>
      </c>
      <c r="U196" s="29">
        <v>765.5</v>
      </c>
      <c r="V196" s="61">
        <v>1441.6916666666666</v>
      </c>
    </row>
    <row r="197" spans="1:22" ht="12.75">
      <c r="A197" s="168"/>
      <c r="B197" s="176"/>
      <c r="C197" s="11"/>
      <c r="D197" s="11">
        <v>120</v>
      </c>
      <c r="E197" s="11"/>
      <c r="F197" s="14">
        <v>1.812</v>
      </c>
      <c r="G197" s="7">
        <v>20.376</v>
      </c>
      <c r="H197" s="18">
        <v>126.31</v>
      </c>
      <c r="I197" s="18">
        <v>326.08</v>
      </c>
      <c r="J197" s="22">
        <v>2.2645</v>
      </c>
      <c r="K197" s="67">
        <v>7825</v>
      </c>
      <c r="L197" s="25">
        <v>429.39</v>
      </c>
      <c r="M197" s="7">
        <v>141.17</v>
      </c>
      <c r="N197" s="56">
        <v>6.283</v>
      </c>
      <c r="O197" s="83"/>
      <c r="P197" s="75">
        <f t="shared" si="43"/>
        <v>13.245033112582782</v>
      </c>
      <c r="Q197" s="33">
        <v>2265</v>
      </c>
      <c r="R197" s="29">
        <v>2370.7</v>
      </c>
      <c r="S197" s="29">
        <v>2008.3</v>
      </c>
      <c r="T197" s="29">
        <v>1434.5</v>
      </c>
      <c r="U197" s="29">
        <v>906</v>
      </c>
      <c r="V197" s="61">
        <v>1706.3</v>
      </c>
    </row>
    <row r="198" spans="1:22" ht="12.75">
      <c r="A198" s="168"/>
      <c r="B198" s="176"/>
      <c r="C198" s="11"/>
      <c r="D198" s="11">
        <v>140</v>
      </c>
      <c r="E198" s="11"/>
      <c r="F198" s="14">
        <v>2.062</v>
      </c>
      <c r="G198" s="7">
        <v>19.876</v>
      </c>
      <c r="H198" s="18">
        <v>142.11</v>
      </c>
      <c r="I198" s="18">
        <v>310.28</v>
      </c>
      <c r="J198" s="22">
        <v>2.1547</v>
      </c>
      <c r="K198" s="67">
        <v>8625</v>
      </c>
      <c r="L198" s="25">
        <v>483.12</v>
      </c>
      <c r="M198" s="7">
        <v>134.45</v>
      </c>
      <c r="N198" s="56">
        <v>6.283</v>
      </c>
      <c r="O198" s="83"/>
      <c r="P198" s="75">
        <f t="shared" si="43"/>
        <v>11.63918525703201</v>
      </c>
      <c r="Q198" s="33">
        <v>2577.5</v>
      </c>
      <c r="R198" s="29">
        <v>2697.783333333333</v>
      </c>
      <c r="S198" s="29">
        <v>2285.383333333333</v>
      </c>
      <c r="T198" s="29">
        <v>1632.4166666666665</v>
      </c>
      <c r="U198" s="29">
        <v>1031</v>
      </c>
      <c r="V198" s="61">
        <v>1941.7166666666665</v>
      </c>
    </row>
    <row r="199" spans="1:22" s="5" customFormat="1" ht="12.75">
      <c r="A199" s="169"/>
      <c r="B199" s="177"/>
      <c r="C199" s="12"/>
      <c r="D199" s="12">
        <v>160</v>
      </c>
      <c r="E199" s="12"/>
      <c r="F199" s="15">
        <v>2.344</v>
      </c>
      <c r="G199" s="8">
        <v>19.312</v>
      </c>
      <c r="H199" s="19">
        <v>159.41</v>
      </c>
      <c r="I199" s="19">
        <v>292.98</v>
      </c>
      <c r="J199" s="23">
        <v>2.0346</v>
      </c>
      <c r="K199" s="68">
        <v>9455.9</v>
      </c>
      <c r="L199" s="26">
        <v>542.13</v>
      </c>
      <c r="M199" s="8">
        <v>126.84</v>
      </c>
      <c r="N199" s="57">
        <v>6.283</v>
      </c>
      <c r="O199" s="84"/>
      <c r="P199" s="76">
        <f t="shared" si="43"/>
        <v>10.238907849829353</v>
      </c>
      <c r="Q199" s="34">
        <v>2930</v>
      </c>
      <c r="R199" s="30">
        <v>3066.733333333333</v>
      </c>
      <c r="S199" s="30">
        <v>2597.933333333333</v>
      </c>
      <c r="T199" s="30">
        <v>1855.6666666666665</v>
      </c>
      <c r="U199" s="30">
        <v>1172</v>
      </c>
      <c r="V199" s="62">
        <v>2207.2666666666664</v>
      </c>
    </row>
    <row r="200" spans="1:22" ht="12.75">
      <c r="A200" s="168">
        <v>26</v>
      </c>
      <c r="B200" s="176">
        <v>26</v>
      </c>
      <c r="C200" s="11"/>
      <c r="D200" s="11">
        <v>10</v>
      </c>
      <c r="E200" s="11"/>
      <c r="F200" s="14">
        <v>0.312</v>
      </c>
      <c r="G200" s="7">
        <v>25.376</v>
      </c>
      <c r="H200" s="18">
        <v>25.18</v>
      </c>
      <c r="I200" s="18">
        <v>505.75</v>
      </c>
      <c r="J200" s="22">
        <v>3.5122</v>
      </c>
      <c r="K200" s="67">
        <v>2077.2</v>
      </c>
      <c r="L200" s="25">
        <v>85.6</v>
      </c>
      <c r="M200" s="7">
        <v>219.16</v>
      </c>
      <c r="N200" s="56">
        <v>6.806</v>
      </c>
      <c r="O200" s="83"/>
      <c r="P200" s="75">
        <f>$B$200/F200</f>
        <v>83.33333333333333</v>
      </c>
      <c r="Q200" s="33">
        <v>360</v>
      </c>
      <c r="R200" s="29">
        <v>376.8</v>
      </c>
      <c r="S200" s="29">
        <v>319.2</v>
      </c>
      <c r="T200" s="29">
        <v>228</v>
      </c>
      <c r="U200" s="29">
        <v>144</v>
      </c>
      <c r="V200" s="61">
        <v>271.2</v>
      </c>
    </row>
    <row r="201" spans="1:22" ht="12.75">
      <c r="A201" s="168"/>
      <c r="B201" s="176"/>
      <c r="C201" s="11" t="s">
        <v>16</v>
      </c>
      <c r="D201" s="11"/>
      <c r="E201" s="11"/>
      <c r="F201" s="14">
        <v>0.375</v>
      </c>
      <c r="G201" s="7">
        <v>25.25</v>
      </c>
      <c r="H201" s="18">
        <v>30.19</v>
      </c>
      <c r="I201" s="18">
        <v>500.74</v>
      </c>
      <c r="J201" s="22">
        <v>3.4774</v>
      </c>
      <c r="K201" s="67">
        <v>2478.4</v>
      </c>
      <c r="L201" s="25">
        <v>102.63</v>
      </c>
      <c r="M201" s="7">
        <v>216.99</v>
      </c>
      <c r="N201" s="56">
        <v>6.806</v>
      </c>
      <c r="O201" s="83"/>
      <c r="P201" s="75">
        <f>$B$200/F201</f>
        <v>69.33333333333333</v>
      </c>
      <c r="Q201" s="33">
        <v>432.69230769230774</v>
      </c>
      <c r="R201" s="29">
        <v>452.8846153846154</v>
      </c>
      <c r="S201" s="29">
        <v>383.6538461538462</v>
      </c>
      <c r="T201" s="29">
        <v>274.03846153846155</v>
      </c>
      <c r="U201" s="29">
        <v>173.0769230769231</v>
      </c>
      <c r="V201" s="61">
        <v>325.9615384615385</v>
      </c>
    </row>
    <row r="202" spans="1:22" s="5" customFormat="1" ht="12.75">
      <c r="A202" s="169"/>
      <c r="B202" s="177"/>
      <c r="C202" s="12" t="s">
        <v>17</v>
      </c>
      <c r="D202" s="12">
        <v>20</v>
      </c>
      <c r="E202" s="12"/>
      <c r="F202" s="15">
        <v>0.5</v>
      </c>
      <c r="G202" s="8">
        <v>25</v>
      </c>
      <c r="H202" s="19">
        <v>40.06</v>
      </c>
      <c r="I202" s="19">
        <v>490.87</v>
      </c>
      <c r="J202" s="23">
        <v>3.4088</v>
      </c>
      <c r="K202" s="68">
        <v>3257</v>
      </c>
      <c r="L202" s="26">
        <v>136.17</v>
      </c>
      <c r="M202" s="8">
        <v>212.71</v>
      </c>
      <c r="N202" s="57">
        <v>6.806</v>
      </c>
      <c r="O202" s="84"/>
      <c r="P202" s="76">
        <f>$B$200/F202</f>
        <v>52</v>
      </c>
      <c r="Q202" s="34">
        <v>576.9230769230769</v>
      </c>
      <c r="R202" s="30">
        <v>603.8461538461538</v>
      </c>
      <c r="S202" s="30">
        <v>511.53846153846155</v>
      </c>
      <c r="T202" s="30">
        <v>365.38461538461536</v>
      </c>
      <c r="U202" s="30">
        <v>230.76923076923077</v>
      </c>
      <c r="V202" s="62">
        <v>434.61538461538464</v>
      </c>
    </row>
    <row r="203" spans="1:22" ht="12.75">
      <c r="A203" s="168">
        <v>28</v>
      </c>
      <c r="B203" s="176">
        <v>28</v>
      </c>
      <c r="C203" s="11"/>
      <c r="D203" s="11">
        <v>10</v>
      </c>
      <c r="E203" s="11"/>
      <c r="F203" s="14">
        <v>0.312</v>
      </c>
      <c r="G203" s="7">
        <v>27.376</v>
      </c>
      <c r="H203" s="18">
        <v>27.14</v>
      </c>
      <c r="I203" s="18">
        <v>588.61</v>
      </c>
      <c r="J203" s="22">
        <v>4.0876</v>
      </c>
      <c r="K203" s="67">
        <v>2601</v>
      </c>
      <c r="L203" s="25">
        <v>92.26</v>
      </c>
      <c r="M203" s="7">
        <v>255.07</v>
      </c>
      <c r="N203" s="56">
        <v>7.33</v>
      </c>
      <c r="O203" s="83"/>
      <c r="P203" s="75">
        <f>$B$203/F203</f>
        <v>89.74358974358974</v>
      </c>
      <c r="Q203" s="33">
        <v>334.28571428571433</v>
      </c>
      <c r="R203" s="29">
        <v>349.8857142857143</v>
      </c>
      <c r="S203" s="29">
        <v>296.4</v>
      </c>
      <c r="T203" s="29">
        <v>211.71428571428572</v>
      </c>
      <c r="U203" s="29">
        <v>133.71428571428572</v>
      </c>
      <c r="V203" s="61">
        <v>251.82857142857145</v>
      </c>
    </row>
    <row r="204" spans="1:22" ht="12.75">
      <c r="A204" s="168"/>
      <c r="B204" s="176"/>
      <c r="C204" s="11" t="s">
        <v>16</v>
      </c>
      <c r="D204" s="11"/>
      <c r="E204" s="11"/>
      <c r="F204" s="14">
        <v>0.375</v>
      </c>
      <c r="G204" s="7">
        <v>27.25</v>
      </c>
      <c r="H204" s="18">
        <v>32.54</v>
      </c>
      <c r="I204" s="18">
        <v>583.21</v>
      </c>
      <c r="J204" s="22">
        <v>4.0501</v>
      </c>
      <c r="K204" s="67">
        <v>3105.1</v>
      </c>
      <c r="L204" s="25">
        <v>110.64</v>
      </c>
      <c r="M204" s="7">
        <v>252.73</v>
      </c>
      <c r="N204" s="56">
        <v>7.33</v>
      </c>
      <c r="O204" s="83"/>
      <c r="P204" s="75">
        <f>$B$203/F204</f>
        <v>74.66666666666667</v>
      </c>
      <c r="Q204" s="33">
        <v>401.7857142857143</v>
      </c>
      <c r="R204" s="29">
        <v>420.5357142857143</v>
      </c>
      <c r="S204" s="29">
        <v>356.25</v>
      </c>
      <c r="T204" s="29">
        <v>254.4642857142857</v>
      </c>
      <c r="U204" s="29">
        <v>160.7142857142857</v>
      </c>
      <c r="V204" s="61">
        <v>302.6785714285714</v>
      </c>
    </row>
    <row r="205" spans="1:22" ht="12.75">
      <c r="A205" s="168"/>
      <c r="B205" s="176"/>
      <c r="C205" s="11" t="s">
        <v>17</v>
      </c>
      <c r="D205" s="11">
        <v>20</v>
      </c>
      <c r="E205" s="11"/>
      <c r="F205" s="14">
        <v>0.5</v>
      </c>
      <c r="G205" s="7">
        <v>27</v>
      </c>
      <c r="H205" s="18">
        <v>43.2</v>
      </c>
      <c r="I205" s="18">
        <v>572.56</v>
      </c>
      <c r="J205" s="22">
        <v>3.9761</v>
      </c>
      <c r="K205" s="67">
        <v>4084.8</v>
      </c>
      <c r="L205" s="25">
        <v>146.85</v>
      </c>
      <c r="M205" s="7">
        <v>248.11</v>
      </c>
      <c r="N205" s="56">
        <v>7.33</v>
      </c>
      <c r="O205" s="83"/>
      <c r="P205" s="75">
        <f>$B$203/F205</f>
        <v>56</v>
      </c>
      <c r="Q205" s="33">
        <v>535.7142857142857</v>
      </c>
      <c r="R205" s="29">
        <v>560.7142857142857</v>
      </c>
      <c r="S205" s="29">
        <v>475</v>
      </c>
      <c r="T205" s="29">
        <v>339.2857142857143</v>
      </c>
      <c r="U205" s="29">
        <v>214.28571428571428</v>
      </c>
      <c r="V205" s="61">
        <v>403.57142857142856</v>
      </c>
    </row>
    <row r="206" spans="1:22" s="5" customFormat="1" ht="12.75">
      <c r="A206" s="169"/>
      <c r="B206" s="177"/>
      <c r="C206" s="12"/>
      <c r="D206" s="12">
        <v>30</v>
      </c>
      <c r="E206" s="12"/>
      <c r="F206" s="15">
        <v>0.625</v>
      </c>
      <c r="G206" s="8">
        <v>26.75</v>
      </c>
      <c r="H206" s="19">
        <v>53.75</v>
      </c>
      <c r="I206" s="19">
        <v>562</v>
      </c>
      <c r="J206" s="23">
        <v>3.9028</v>
      </c>
      <c r="K206" s="68">
        <v>5037.7</v>
      </c>
      <c r="L206" s="26">
        <v>182.73</v>
      </c>
      <c r="M206" s="8">
        <v>243.53</v>
      </c>
      <c r="N206" s="57">
        <v>7.33</v>
      </c>
      <c r="O206" s="84"/>
      <c r="P206" s="76">
        <f>$B$203/F206</f>
        <v>44.8</v>
      </c>
      <c r="Q206" s="34">
        <v>669.6428571428572</v>
      </c>
      <c r="R206" s="30">
        <v>700.8928571428572</v>
      </c>
      <c r="S206" s="30">
        <v>593.75</v>
      </c>
      <c r="T206" s="30">
        <v>424.1071428571429</v>
      </c>
      <c r="U206" s="30">
        <v>267.8571428571429</v>
      </c>
      <c r="V206" s="62">
        <v>504.4642857142857</v>
      </c>
    </row>
    <row r="207" spans="1:22" ht="12.75">
      <c r="A207" s="168">
        <v>30</v>
      </c>
      <c r="B207" s="176">
        <v>30</v>
      </c>
      <c r="C207" s="11"/>
      <c r="D207" s="11"/>
      <c r="E207" s="11" t="s">
        <v>23</v>
      </c>
      <c r="F207" s="14">
        <v>0.25</v>
      </c>
      <c r="G207" s="7">
        <v>29.5</v>
      </c>
      <c r="H207" s="18">
        <v>23.37</v>
      </c>
      <c r="I207" s="18">
        <v>683.49</v>
      </c>
      <c r="J207" s="22">
        <v>4.7465</v>
      </c>
      <c r="K207" s="67">
        <v>2585.2</v>
      </c>
      <c r="L207" s="25">
        <v>79.43</v>
      </c>
      <c r="M207" s="7">
        <v>296.18</v>
      </c>
      <c r="N207" s="56">
        <v>7.854</v>
      </c>
      <c r="O207" s="83"/>
      <c r="P207" s="75">
        <f>$B$207/F207</f>
        <v>120</v>
      </c>
      <c r="Q207" s="33">
        <v>250</v>
      </c>
      <c r="R207" s="29">
        <v>261.6666666666667</v>
      </c>
      <c r="S207" s="29">
        <v>221.66666666666666</v>
      </c>
      <c r="T207" s="29">
        <v>158.33333333333334</v>
      </c>
      <c r="U207" s="29">
        <v>100</v>
      </c>
      <c r="V207" s="61">
        <v>188.33333333333334</v>
      </c>
    </row>
    <row r="208" spans="1:22" ht="12.75">
      <c r="A208" s="168"/>
      <c r="B208" s="176"/>
      <c r="C208" s="11"/>
      <c r="D208" s="11">
        <v>10</v>
      </c>
      <c r="E208" s="11" t="s">
        <v>20</v>
      </c>
      <c r="F208" s="14">
        <v>0.312</v>
      </c>
      <c r="G208" s="7">
        <v>29.376</v>
      </c>
      <c r="H208" s="18">
        <v>29.1</v>
      </c>
      <c r="I208" s="18">
        <v>677.76</v>
      </c>
      <c r="J208" s="22">
        <v>4.7067</v>
      </c>
      <c r="K208" s="67">
        <v>3206.3</v>
      </c>
      <c r="L208" s="25">
        <v>98.93</v>
      </c>
      <c r="M208" s="7">
        <v>293.7</v>
      </c>
      <c r="N208" s="56">
        <v>7.854</v>
      </c>
      <c r="O208" s="83"/>
      <c r="P208" s="75">
        <f>$B$207/F208</f>
        <v>96.15384615384616</v>
      </c>
      <c r="Q208" s="33">
        <v>312</v>
      </c>
      <c r="R208" s="29">
        <v>326.56</v>
      </c>
      <c r="S208" s="29">
        <v>276.64</v>
      </c>
      <c r="T208" s="29">
        <v>197.6</v>
      </c>
      <c r="U208" s="29">
        <v>124.8</v>
      </c>
      <c r="V208" s="61">
        <v>235.04</v>
      </c>
    </row>
    <row r="209" spans="1:22" ht="12.75">
      <c r="A209" s="168"/>
      <c r="B209" s="176"/>
      <c r="C209" s="11" t="s">
        <v>16</v>
      </c>
      <c r="D209" s="11"/>
      <c r="E209" s="11"/>
      <c r="F209" s="14">
        <v>0.375</v>
      </c>
      <c r="G209" s="7">
        <v>29.25</v>
      </c>
      <c r="H209" s="18">
        <v>34.9</v>
      </c>
      <c r="I209" s="18">
        <v>671.96</v>
      </c>
      <c r="J209" s="22">
        <v>4.6664</v>
      </c>
      <c r="K209" s="67">
        <v>3829.4</v>
      </c>
      <c r="L209" s="25">
        <v>118.65</v>
      </c>
      <c r="M209" s="7">
        <v>291.18</v>
      </c>
      <c r="N209" s="56">
        <v>7.854</v>
      </c>
      <c r="O209" s="83"/>
      <c r="P209" s="75">
        <f>$B$207/F209</f>
        <v>80</v>
      </c>
      <c r="Q209" s="33">
        <v>375</v>
      </c>
      <c r="R209" s="29">
        <v>392.5</v>
      </c>
      <c r="S209" s="29">
        <v>332.5</v>
      </c>
      <c r="T209" s="29">
        <v>237.5</v>
      </c>
      <c r="U209" s="29">
        <v>150</v>
      </c>
      <c r="V209" s="61">
        <v>282.5</v>
      </c>
    </row>
    <row r="210" spans="1:22" ht="12.75">
      <c r="A210" s="168"/>
      <c r="B210" s="176"/>
      <c r="C210" s="11" t="s">
        <v>17</v>
      </c>
      <c r="D210" s="11">
        <v>20</v>
      </c>
      <c r="E210" s="11"/>
      <c r="F210" s="14">
        <v>0.5</v>
      </c>
      <c r="G210" s="7">
        <v>29</v>
      </c>
      <c r="H210" s="18">
        <v>46.34</v>
      </c>
      <c r="I210" s="18">
        <v>660.52</v>
      </c>
      <c r="J210" s="22">
        <v>4.5869</v>
      </c>
      <c r="K210" s="67">
        <v>5042.2</v>
      </c>
      <c r="L210" s="25">
        <v>157.53</v>
      </c>
      <c r="M210" s="7">
        <v>286.22</v>
      </c>
      <c r="N210" s="56">
        <v>7.854</v>
      </c>
      <c r="O210" s="83"/>
      <c r="P210" s="75">
        <f>$B$207/F210</f>
        <v>60</v>
      </c>
      <c r="Q210" s="33">
        <v>500</v>
      </c>
      <c r="R210" s="29">
        <v>523.3333333333334</v>
      </c>
      <c r="S210" s="29">
        <v>443.3333333333333</v>
      </c>
      <c r="T210" s="29">
        <v>316.6666666666667</v>
      </c>
      <c r="U210" s="29">
        <v>200</v>
      </c>
      <c r="V210" s="61">
        <v>376.6666666666667</v>
      </c>
    </row>
    <row r="211" spans="1:22" s="5" customFormat="1" ht="12.75">
      <c r="A211" s="169"/>
      <c r="B211" s="177"/>
      <c r="C211" s="12"/>
      <c r="D211" s="12">
        <v>30</v>
      </c>
      <c r="E211" s="12"/>
      <c r="F211" s="15">
        <v>0.625</v>
      </c>
      <c r="G211" s="8">
        <v>28.75</v>
      </c>
      <c r="H211" s="19">
        <v>57.68</v>
      </c>
      <c r="I211" s="19">
        <v>649.18</v>
      </c>
      <c r="J211" s="23">
        <v>4.5082</v>
      </c>
      <c r="K211" s="68">
        <v>6224</v>
      </c>
      <c r="L211" s="26">
        <v>196.08</v>
      </c>
      <c r="M211" s="8">
        <v>281.31</v>
      </c>
      <c r="N211" s="57">
        <v>7.854</v>
      </c>
      <c r="O211" s="84"/>
      <c r="P211" s="76">
        <f>$B$207/F211</f>
        <v>48</v>
      </c>
      <c r="Q211" s="34">
        <v>625</v>
      </c>
      <c r="R211" s="30">
        <v>654.1666666666666</v>
      </c>
      <c r="S211" s="30">
        <v>554.1666666666666</v>
      </c>
      <c r="T211" s="30">
        <v>395.8333333333333</v>
      </c>
      <c r="U211" s="30">
        <v>250</v>
      </c>
      <c r="V211" s="62">
        <v>470.8333333333333</v>
      </c>
    </row>
    <row r="212" spans="1:22" ht="12.75">
      <c r="A212" s="168">
        <v>32</v>
      </c>
      <c r="B212" s="176">
        <v>32</v>
      </c>
      <c r="C212" s="11"/>
      <c r="D212" s="11">
        <v>10</v>
      </c>
      <c r="E212" s="11"/>
      <c r="F212" s="14">
        <v>0.312</v>
      </c>
      <c r="G212" s="7">
        <v>31.376</v>
      </c>
      <c r="H212" s="18">
        <v>31.06</v>
      </c>
      <c r="I212" s="18">
        <v>773.19</v>
      </c>
      <c r="J212" s="22">
        <v>5.3694</v>
      </c>
      <c r="K212" s="67">
        <v>3898.9</v>
      </c>
      <c r="L212" s="25">
        <v>105.59</v>
      </c>
      <c r="M212" s="7">
        <v>335.05</v>
      </c>
      <c r="N212" s="56">
        <v>8.378</v>
      </c>
      <c r="O212" s="83"/>
      <c r="P212" s="75">
        <f>$B$212/F212</f>
        <v>102.56410256410257</v>
      </c>
      <c r="Q212" s="33">
        <v>292.5</v>
      </c>
      <c r="R212" s="29">
        <v>306.15</v>
      </c>
      <c r="S212" s="29">
        <v>259.35</v>
      </c>
      <c r="T212" s="29">
        <v>185.25</v>
      </c>
      <c r="U212" s="29">
        <v>117</v>
      </c>
      <c r="V212" s="61">
        <v>220.35</v>
      </c>
    </row>
    <row r="213" spans="1:22" ht="12.75">
      <c r="A213" s="168"/>
      <c r="B213" s="176"/>
      <c r="C213" s="11" t="s">
        <v>16</v>
      </c>
      <c r="D213" s="11"/>
      <c r="E213" s="11"/>
      <c r="F213" s="14">
        <v>0.375</v>
      </c>
      <c r="G213" s="7">
        <v>31.25</v>
      </c>
      <c r="H213" s="18">
        <v>37.26</v>
      </c>
      <c r="I213" s="18">
        <v>766.99</v>
      </c>
      <c r="J213" s="22">
        <v>5.3263</v>
      </c>
      <c r="K213" s="67">
        <v>4658.5</v>
      </c>
      <c r="L213" s="25">
        <v>126.66</v>
      </c>
      <c r="M213" s="7">
        <v>332.36</v>
      </c>
      <c r="N213" s="56">
        <v>8.378</v>
      </c>
      <c r="O213" s="83"/>
      <c r="P213" s="75">
        <f>$B$212/F213</f>
        <v>85.33333333333333</v>
      </c>
      <c r="Q213" s="33">
        <v>351.5625</v>
      </c>
      <c r="R213" s="29">
        <v>367.96875</v>
      </c>
      <c r="S213" s="29">
        <v>311.71875</v>
      </c>
      <c r="T213" s="29">
        <v>222.65625</v>
      </c>
      <c r="U213" s="29">
        <v>140.625</v>
      </c>
      <c r="V213" s="61">
        <v>264.84375</v>
      </c>
    </row>
    <row r="214" spans="1:22" ht="12.75">
      <c r="A214" s="168"/>
      <c r="B214" s="176"/>
      <c r="C214" s="11" t="s">
        <v>17</v>
      </c>
      <c r="D214" s="11">
        <v>20</v>
      </c>
      <c r="E214" s="11"/>
      <c r="F214" s="14">
        <v>0.5</v>
      </c>
      <c r="G214" s="7">
        <v>31</v>
      </c>
      <c r="H214" s="18">
        <v>49.48</v>
      </c>
      <c r="I214" s="18">
        <v>754.77</v>
      </c>
      <c r="J214" s="22">
        <v>5.2414</v>
      </c>
      <c r="K214" s="67">
        <v>6138.6</v>
      </c>
      <c r="L214" s="25">
        <v>168.21</v>
      </c>
      <c r="M214" s="7">
        <v>327.06</v>
      </c>
      <c r="N214" s="56">
        <v>8.378</v>
      </c>
      <c r="O214" s="83"/>
      <c r="P214" s="75">
        <f>$B$212/F214</f>
        <v>64</v>
      </c>
      <c r="Q214" s="33">
        <v>468.75</v>
      </c>
      <c r="R214" s="29">
        <v>490.625</v>
      </c>
      <c r="S214" s="29">
        <v>415.625</v>
      </c>
      <c r="T214" s="29">
        <v>296.875</v>
      </c>
      <c r="U214" s="29">
        <v>187.5</v>
      </c>
      <c r="V214" s="61">
        <v>353.125</v>
      </c>
    </row>
    <row r="215" spans="1:22" ht="12.75">
      <c r="A215" s="168"/>
      <c r="B215" s="176"/>
      <c r="C215" s="11"/>
      <c r="D215" s="11">
        <v>30</v>
      </c>
      <c r="E215" s="11"/>
      <c r="F215" s="14">
        <v>0.625</v>
      </c>
      <c r="G215" s="7">
        <v>30.75</v>
      </c>
      <c r="H215" s="18">
        <v>61.6</v>
      </c>
      <c r="I215" s="18">
        <v>742.64</v>
      </c>
      <c r="J215" s="22">
        <v>5.1572</v>
      </c>
      <c r="K215" s="67">
        <v>7583.4</v>
      </c>
      <c r="L215" s="25">
        <v>209.43</v>
      </c>
      <c r="M215" s="7">
        <v>321.81</v>
      </c>
      <c r="N215" s="56">
        <v>8.378</v>
      </c>
      <c r="O215" s="83"/>
      <c r="P215" s="75">
        <f>$B$212/F215</f>
        <v>51.2</v>
      </c>
      <c r="Q215" s="33">
        <v>585.9375</v>
      </c>
      <c r="R215" s="29">
        <v>613.28125</v>
      </c>
      <c r="S215" s="29">
        <v>519.53125</v>
      </c>
      <c r="T215" s="29">
        <v>371.09375</v>
      </c>
      <c r="U215" s="29">
        <v>234.375</v>
      </c>
      <c r="V215" s="61">
        <v>441.40625</v>
      </c>
    </row>
    <row r="216" spans="1:22" s="5" customFormat="1" ht="12.75">
      <c r="A216" s="169"/>
      <c r="B216" s="177"/>
      <c r="C216" s="12"/>
      <c r="D216" s="12">
        <v>40</v>
      </c>
      <c r="E216" s="12"/>
      <c r="F216" s="15">
        <v>0.688</v>
      </c>
      <c r="G216" s="8">
        <v>30.624</v>
      </c>
      <c r="H216" s="19">
        <v>67.68</v>
      </c>
      <c r="I216" s="19">
        <v>736.57</v>
      </c>
      <c r="J216" s="23">
        <v>5.1151</v>
      </c>
      <c r="K216" s="68">
        <v>8298.3</v>
      </c>
      <c r="L216" s="26">
        <v>230.08</v>
      </c>
      <c r="M216" s="8">
        <v>319.18</v>
      </c>
      <c r="N216" s="57">
        <v>8.378</v>
      </c>
      <c r="O216" s="84"/>
      <c r="P216" s="76">
        <f>$B$212/F216</f>
        <v>46.51162790697675</v>
      </c>
      <c r="Q216" s="34">
        <v>645</v>
      </c>
      <c r="R216" s="30">
        <v>675.1</v>
      </c>
      <c r="S216" s="30">
        <v>571.9</v>
      </c>
      <c r="T216" s="30">
        <v>408.5</v>
      </c>
      <c r="U216" s="30">
        <v>258</v>
      </c>
      <c r="V216" s="62">
        <v>485.9</v>
      </c>
    </row>
    <row r="217" spans="1:22" ht="12.75">
      <c r="A217" s="168">
        <v>34</v>
      </c>
      <c r="B217" s="176">
        <v>34</v>
      </c>
      <c r="C217" s="11"/>
      <c r="D217" s="11">
        <v>10</v>
      </c>
      <c r="E217" s="11"/>
      <c r="F217" s="14">
        <v>0.344</v>
      </c>
      <c r="G217" s="7">
        <v>33.312</v>
      </c>
      <c r="H217" s="18">
        <v>36.37</v>
      </c>
      <c r="I217" s="18">
        <v>871.55</v>
      </c>
      <c r="J217" s="22">
        <v>6.0524</v>
      </c>
      <c r="K217" s="67">
        <v>5150.5</v>
      </c>
      <c r="L217" s="25">
        <v>123.65</v>
      </c>
      <c r="M217" s="7">
        <v>377.67</v>
      </c>
      <c r="N217" s="56">
        <v>8.901</v>
      </c>
      <c r="O217" s="83"/>
      <c r="P217" s="75">
        <f>$B$217/F217</f>
        <v>98.83720930232559</v>
      </c>
      <c r="Q217" s="33">
        <v>303.52941176470586</v>
      </c>
      <c r="R217" s="29">
        <v>317.6941176470588</v>
      </c>
      <c r="S217" s="29">
        <v>269.1294117647059</v>
      </c>
      <c r="T217" s="29">
        <v>192.23529411764704</v>
      </c>
      <c r="U217" s="29">
        <v>121.41176470588235</v>
      </c>
      <c r="V217" s="61">
        <v>228.65882352941173</v>
      </c>
    </row>
    <row r="218" spans="1:22" ht="12.75">
      <c r="A218" s="168"/>
      <c r="B218" s="176"/>
      <c r="C218" s="11" t="s">
        <v>16</v>
      </c>
      <c r="D218" s="11"/>
      <c r="E218" s="11"/>
      <c r="F218" s="14">
        <v>0.375</v>
      </c>
      <c r="G218" s="7">
        <v>33.25</v>
      </c>
      <c r="H218" s="18">
        <v>39.61</v>
      </c>
      <c r="I218" s="18">
        <v>868.31</v>
      </c>
      <c r="J218" s="22">
        <v>6.0299</v>
      </c>
      <c r="K218" s="67">
        <v>5599.3</v>
      </c>
      <c r="L218" s="25">
        <v>134.67</v>
      </c>
      <c r="M218" s="7">
        <v>376.27</v>
      </c>
      <c r="N218" s="56">
        <v>8.901</v>
      </c>
      <c r="O218" s="83"/>
      <c r="P218" s="75">
        <f>$B$217/F218</f>
        <v>90.66666666666667</v>
      </c>
      <c r="Q218" s="33">
        <v>330.88235294117646</v>
      </c>
      <c r="R218" s="29">
        <v>346.3235294117647</v>
      </c>
      <c r="S218" s="29">
        <v>293.38235294117646</v>
      </c>
      <c r="T218" s="29">
        <v>209.55882352941174</v>
      </c>
      <c r="U218" s="29">
        <v>132.35294117647058</v>
      </c>
      <c r="V218" s="61">
        <v>249.26470588235293</v>
      </c>
    </row>
    <row r="219" spans="1:22" ht="12.75">
      <c r="A219" s="168"/>
      <c r="B219" s="176"/>
      <c r="C219" s="11" t="s">
        <v>17</v>
      </c>
      <c r="D219" s="11">
        <v>20</v>
      </c>
      <c r="E219" s="11"/>
      <c r="F219" s="14">
        <v>0.5</v>
      </c>
      <c r="G219" s="7">
        <v>33</v>
      </c>
      <c r="H219" s="18">
        <v>52.62</v>
      </c>
      <c r="I219" s="18">
        <v>855.3</v>
      </c>
      <c r="J219" s="22">
        <v>5.9396</v>
      </c>
      <c r="K219" s="67">
        <v>7383.5</v>
      </c>
      <c r="L219" s="25">
        <v>178.89</v>
      </c>
      <c r="M219" s="7">
        <v>370.63</v>
      </c>
      <c r="N219" s="56">
        <v>8.901</v>
      </c>
      <c r="O219" s="83"/>
      <c r="P219" s="75">
        <f>$B$217/F219</f>
        <v>68</v>
      </c>
      <c r="Q219" s="33">
        <v>441.1764705882353</v>
      </c>
      <c r="R219" s="29">
        <v>461.7647058823529</v>
      </c>
      <c r="S219" s="29">
        <v>391.1764705882353</v>
      </c>
      <c r="T219" s="29">
        <v>279.4117647058824</v>
      </c>
      <c r="U219" s="29">
        <v>176.47058823529412</v>
      </c>
      <c r="V219" s="61">
        <v>332.3529411764706</v>
      </c>
    </row>
    <row r="220" spans="1:22" ht="12.75">
      <c r="A220" s="168"/>
      <c r="B220" s="176"/>
      <c r="C220" s="11"/>
      <c r="D220" s="11">
        <v>30</v>
      </c>
      <c r="E220" s="11"/>
      <c r="F220" s="14">
        <v>0.625</v>
      </c>
      <c r="G220" s="7">
        <v>32.75</v>
      </c>
      <c r="H220" s="18">
        <v>65.53</v>
      </c>
      <c r="I220" s="18">
        <v>842.39</v>
      </c>
      <c r="J220" s="22">
        <v>5.8499</v>
      </c>
      <c r="K220" s="67">
        <v>9127.6</v>
      </c>
      <c r="L220" s="25">
        <v>222.78</v>
      </c>
      <c r="M220" s="7">
        <v>365.03</v>
      </c>
      <c r="N220" s="56">
        <v>8.901</v>
      </c>
      <c r="O220" s="83"/>
      <c r="P220" s="75">
        <f>$B$217/F220</f>
        <v>54.4</v>
      </c>
      <c r="Q220" s="33">
        <v>551.4705882352941</v>
      </c>
      <c r="R220" s="29">
        <v>577.2058823529412</v>
      </c>
      <c r="S220" s="29">
        <v>488.97058823529414</v>
      </c>
      <c r="T220" s="29">
        <v>349.2647058823529</v>
      </c>
      <c r="U220" s="29">
        <v>220.58823529411765</v>
      </c>
      <c r="V220" s="61">
        <v>415.44117647058823</v>
      </c>
    </row>
    <row r="221" spans="1:22" s="5" customFormat="1" ht="12.75">
      <c r="A221" s="169"/>
      <c r="B221" s="177"/>
      <c r="C221" s="12"/>
      <c r="D221" s="12">
        <v>40</v>
      </c>
      <c r="E221" s="12"/>
      <c r="F221" s="15">
        <v>0.688</v>
      </c>
      <c r="G221" s="8">
        <v>32.624</v>
      </c>
      <c r="H221" s="19">
        <v>72</v>
      </c>
      <c r="I221" s="19">
        <v>835.92</v>
      </c>
      <c r="J221" s="23">
        <v>5.805</v>
      </c>
      <c r="K221" s="68">
        <v>9991.6</v>
      </c>
      <c r="L221" s="26">
        <v>244.77</v>
      </c>
      <c r="M221" s="8">
        <v>362.23</v>
      </c>
      <c r="N221" s="57">
        <v>8.901</v>
      </c>
      <c r="O221" s="84"/>
      <c r="P221" s="76">
        <f>$B$217/F221</f>
        <v>49.418604651162795</v>
      </c>
      <c r="Q221" s="34">
        <v>607.0588235294117</v>
      </c>
      <c r="R221" s="30">
        <v>635.3882352941176</v>
      </c>
      <c r="S221" s="30">
        <v>538.2588235294118</v>
      </c>
      <c r="T221" s="30">
        <v>384.4705882352941</v>
      </c>
      <c r="U221" s="30">
        <v>242.8235294117647</v>
      </c>
      <c r="V221" s="62">
        <v>457.31764705882347</v>
      </c>
    </row>
    <row r="222" spans="1:22" ht="12.75">
      <c r="A222" s="172">
        <v>36</v>
      </c>
      <c r="B222" s="213">
        <v>36</v>
      </c>
      <c r="C222" s="40"/>
      <c r="D222" s="40">
        <v>10</v>
      </c>
      <c r="E222" s="40"/>
      <c r="F222" s="41">
        <v>0.312</v>
      </c>
      <c r="G222" s="42">
        <v>35.376</v>
      </c>
      <c r="H222" s="43">
        <v>34.98</v>
      </c>
      <c r="I222" s="43">
        <v>982.9</v>
      </c>
      <c r="J222" s="44">
        <v>6.8257</v>
      </c>
      <c r="K222" s="69">
        <v>5569.5</v>
      </c>
      <c r="L222" s="45">
        <v>118.92</v>
      </c>
      <c r="M222" s="42">
        <v>425.92</v>
      </c>
      <c r="N222" s="58">
        <v>9.425</v>
      </c>
      <c r="O222" s="85"/>
      <c r="P222" s="77">
        <f>$B$222/F222</f>
        <v>115.38461538461539</v>
      </c>
      <c r="Q222" s="46">
        <v>260</v>
      </c>
      <c r="R222" s="47">
        <v>272.1333333333333</v>
      </c>
      <c r="S222" s="47">
        <v>230.53333333333333</v>
      </c>
      <c r="T222" s="47">
        <v>164.66666666666666</v>
      </c>
      <c r="U222" s="47">
        <v>104</v>
      </c>
      <c r="V222" s="63">
        <v>195.86666666666667</v>
      </c>
    </row>
    <row r="223" spans="1:22" ht="12.75">
      <c r="A223" s="168"/>
      <c r="B223" s="176"/>
      <c r="C223" s="11" t="s">
        <v>16</v>
      </c>
      <c r="D223" s="11"/>
      <c r="E223" s="11"/>
      <c r="F223" s="14">
        <v>0.375</v>
      </c>
      <c r="G223" s="7">
        <v>35.25</v>
      </c>
      <c r="H223" s="18">
        <v>41.97</v>
      </c>
      <c r="I223" s="18">
        <v>975.91</v>
      </c>
      <c r="J223" s="22">
        <v>6.7771</v>
      </c>
      <c r="K223" s="67">
        <v>6658.9</v>
      </c>
      <c r="L223" s="25">
        <v>142.68</v>
      </c>
      <c r="M223" s="7">
        <v>422.89</v>
      </c>
      <c r="N223" s="56">
        <v>9.425</v>
      </c>
      <c r="O223" s="83"/>
      <c r="P223" s="78">
        <f>$B$222/F223</f>
        <v>96</v>
      </c>
      <c r="Q223" s="33">
        <v>312.5</v>
      </c>
      <c r="R223" s="29">
        <v>327.0833333333333</v>
      </c>
      <c r="S223" s="29">
        <v>277.0833333333333</v>
      </c>
      <c r="T223" s="29">
        <v>197.91666666666666</v>
      </c>
      <c r="U223" s="29">
        <v>125</v>
      </c>
      <c r="V223" s="61">
        <v>235.41666666666666</v>
      </c>
    </row>
    <row r="224" spans="1:22" ht="12.75">
      <c r="A224" s="168"/>
      <c r="B224" s="176"/>
      <c r="C224" s="11" t="s">
        <v>17</v>
      </c>
      <c r="D224" s="11">
        <v>20</v>
      </c>
      <c r="E224" s="11"/>
      <c r="F224" s="14">
        <v>0.5</v>
      </c>
      <c r="G224" s="7">
        <v>35</v>
      </c>
      <c r="H224" s="18">
        <v>55.76</v>
      </c>
      <c r="I224" s="18">
        <v>962.11</v>
      </c>
      <c r="J224" s="22">
        <v>6.6813</v>
      </c>
      <c r="K224" s="67">
        <v>8786.2</v>
      </c>
      <c r="L224" s="25">
        <v>189.57</v>
      </c>
      <c r="M224" s="7">
        <v>416.91</v>
      </c>
      <c r="N224" s="56">
        <v>9.425</v>
      </c>
      <c r="O224" s="83"/>
      <c r="P224" s="78">
        <f>$B$222/F224</f>
        <v>72</v>
      </c>
      <c r="Q224" s="33">
        <v>416.6666666666667</v>
      </c>
      <c r="R224" s="29">
        <v>436.1111111111111</v>
      </c>
      <c r="S224" s="29">
        <v>369.44444444444446</v>
      </c>
      <c r="T224" s="29">
        <v>263.8888888888889</v>
      </c>
      <c r="U224" s="29">
        <v>166.66666666666666</v>
      </c>
      <c r="V224" s="61">
        <v>313.8888888888889</v>
      </c>
    </row>
    <row r="225" spans="1:22" ht="12.75">
      <c r="A225" s="168"/>
      <c r="B225" s="176"/>
      <c r="C225" s="11"/>
      <c r="D225" s="11">
        <v>30</v>
      </c>
      <c r="E225" s="11"/>
      <c r="F225" s="14">
        <v>0.625</v>
      </c>
      <c r="G225" s="7">
        <v>34.75</v>
      </c>
      <c r="H225" s="18">
        <v>69.46</v>
      </c>
      <c r="I225" s="18">
        <v>948.42</v>
      </c>
      <c r="J225" s="22">
        <v>6.5862</v>
      </c>
      <c r="K225" s="67">
        <v>10868.4</v>
      </c>
      <c r="L225" s="25">
        <v>236.13</v>
      </c>
      <c r="M225" s="7">
        <v>417.22</v>
      </c>
      <c r="N225" s="56">
        <v>9.425</v>
      </c>
      <c r="O225" s="83"/>
      <c r="P225" s="78">
        <f>$B$222/F225</f>
        <v>57.6</v>
      </c>
      <c r="Q225" s="33">
        <v>520.8333333333334</v>
      </c>
      <c r="R225" s="29">
        <v>545.1388888888889</v>
      </c>
      <c r="S225" s="29">
        <v>461.80555555555554</v>
      </c>
      <c r="T225" s="29">
        <v>329.8611111111111</v>
      </c>
      <c r="U225" s="29">
        <v>208.33333333333331</v>
      </c>
      <c r="V225" s="61">
        <v>392.3611111111111</v>
      </c>
    </row>
    <row r="226" spans="1:22" s="5" customFormat="1" ht="13.5" thickBot="1">
      <c r="A226" s="173"/>
      <c r="B226" s="214"/>
      <c r="C226" s="48"/>
      <c r="D226" s="48">
        <v>40</v>
      </c>
      <c r="E226" s="48"/>
      <c r="F226" s="49">
        <v>0.75</v>
      </c>
      <c r="G226" s="50">
        <v>34.5</v>
      </c>
      <c r="H226" s="51">
        <v>83.06</v>
      </c>
      <c r="I226" s="51">
        <v>934.82</v>
      </c>
      <c r="J226" s="52">
        <v>6.4918</v>
      </c>
      <c r="K226" s="70">
        <v>12906.1</v>
      </c>
      <c r="L226" s="53">
        <v>282.35</v>
      </c>
      <c r="M226" s="50">
        <v>405.09</v>
      </c>
      <c r="N226" s="59">
        <v>9.425</v>
      </c>
      <c r="O226" s="86"/>
      <c r="P226" s="79">
        <f>$B$222/F226</f>
        <v>48</v>
      </c>
      <c r="Q226" s="54">
        <v>625</v>
      </c>
      <c r="R226" s="55">
        <v>654.1666666666666</v>
      </c>
      <c r="S226" s="55">
        <v>554.1666666666666</v>
      </c>
      <c r="T226" s="55">
        <v>395.8333333333333</v>
      </c>
      <c r="U226" s="55">
        <v>250</v>
      </c>
      <c r="V226" s="64">
        <v>470.8333333333333</v>
      </c>
    </row>
    <row r="227" spans="1:22" ht="12.75">
      <c r="A227" s="207"/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9"/>
    </row>
    <row r="228" spans="1:22" ht="12.75" hidden="1">
      <c r="A228" s="210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2"/>
      <c r="N228" s="65" t="s">
        <v>26</v>
      </c>
      <c r="O228" s="87"/>
      <c r="P228" s="65"/>
      <c r="Q228" s="65">
        <v>15000</v>
      </c>
      <c r="R228" s="65">
        <v>15700</v>
      </c>
      <c r="S228" s="65">
        <v>13300</v>
      </c>
      <c r="T228" s="65">
        <v>9500</v>
      </c>
      <c r="U228" s="65">
        <v>6000</v>
      </c>
      <c r="V228" s="66">
        <v>11300</v>
      </c>
    </row>
  </sheetData>
  <sheetProtection sheet="1" objects="1" scenarios="1"/>
  <mergeCells count="79">
    <mergeCell ref="B188:B199"/>
    <mergeCell ref="B200:B202"/>
    <mergeCell ref="A227:V227"/>
    <mergeCell ref="A228:M228"/>
    <mergeCell ref="B217:B221"/>
    <mergeCell ref="B222:B226"/>
    <mergeCell ref="A200:A202"/>
    <mergeCell ref="A203:A206"/>
    <mergeCell ref="A207:A211"/>
    <mergeCell ref="A212:A216"/>
    <mergeCell ref="B165:B176"/>
    <mergeCell ref="B177:B187"/>
    <mergeCell ref="Q4:V5"/>
    <mergeCell ref="A1:V2"/>
    <mergeCell ref="Q3:V3"/>
    <mergeCell ref="A3:N3"/>
    <mergeCell ref="N4:N6"/>
    <mergeCell ref="C5:D5"/>
    <mergeCell ref="C4:E4"/>
    <mergeCell ref="K4:K6"/>
    <mergeCell ref="B83:B89"/>
    <mergeCell ref="B90:B101"/>
    <mergeCell ref="B212:B216"/>
    <mergeCell ref="B102:B112"/>
    <mergeCell ref="B113:B125"/>
    <mergeCell ref="B126:B138"/>
    <mergeCell ref="B139:B150"/>
    <mergeCell ref="B203:B206"/>
    <mergeCell ref="B207:B211"/>
    <mergeCell ref="B151:B164"/>
    <mergeCell ref="B47:B52"/>
    <mergeCell ref="B53:B58"/>
    <mergeCell ref="B59:B64"/>
    <mergeCell ref="B65:B68"/>
    <mergeCell ref="B69:B75"/>
    <mergeCell ref="B76:B82"/>
    <mergeCell ref="A217:A221"/>
    <mergeCell ref="A222:A226"/>
    <mergeCell ref="B8:B10"/>
    <mergeCell ref="B11:B13"/>
    <mergeCell ref="B14:B16"/>
    <mergeCell ref="B17:B22"/>
    <mergeCell ref="B23:B28"/>
    <mergeCell ref="B29:B34"/>
    <mergeCell ref="B35:B40"/>
    <mergeCell ref="B41:B46"/>
    <mergeCell ref="A126:A138"/>
    <mergeCell ref="A139:A150"/>
    <mergeCell ref="A151:A164"/>
    <mergeCell ref="A165:A176"/>
    <mergeCell ref="A177:A187"/>
    <mergeCell ref="A188:A199"/>
    <mergeCell ref="A69:A75"/>
    <mergeCell ref="A76:A82"/>
    <mergeCell ref="A83:A89"/>
    <mergeCell ref="A90:A101"/>
    <mergeCell ref="A102:A112"/>
    <mergeCell ref="A113:A125"/>
    <mergeCell ref="A35:A40"/>
    <mergeCell ref="A41:A46"/>
    <mergeCell ref="A47:A52"/>
    <mergeCell ref="A53:A58"/>
    <mergeCell ref="A59:A64"/>
    <mergeCell ref="A65:A68"/>
    <mergeCell ref="A17:A22"/>
    <mergeCell ref="A8:A10"/>
    <mergeCell ref="A11:A13"/>
    <mergeCell ref="A14:A16"/>
    <mergeCell ref="A23:A28"/>
    <mergeCell ref="A29:A34"/>
    <mergeCell ref="H4:H6"/>
    <mergeCell ref="L4:L6"/>
    <mergeCell ref="M4:M6"/>
    <mergeCell ref="A4:A6"/>
    <mergeCell ref="B4:B6"/>
    <mergeCell ref="F4:F6"/>
    <mergeCell ref="G4:G6"/>
    <mergeCell ref="E5:E6"/>
    <mergeCell ref="I4:J5"/>
  </mergeCells>
  <printOptions gridLines="1" horizontalCentered="1"/>
  <pageMargins left="0.511811023622047" right="0.511811023622047" top="0.984251968503937" bottom="0.984251968503937" header="0.511811023622047" footer="0.511811023622047"/>
  <pageSetup fitToHeight="14" horizontalDpi="300" verticalDpi="300" orientation="landscape" scale="61" r:id="rId1"/>
  <headerFooter alignWithMargins="0">
    <oddHeader>&amp;CFlow Systems, Inc.</oddHeader>
    <oddFooter>&amp;L&amp;F&amp;C800-466-FLOW, www.flowsystemsinc.com&amp;R&amp;P/&amp;N</oddFooter>
  </headerFooter>
  <rowBreaks count="3" manualBreakCount="3">
    <brk id="101" max="20" man="1"/>
    <brk id="150" max="20" man="1"/>
    <brk id="19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FLOW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FSI,MAS901</dc:creator>
  <cp:keywords/>
  <dc:description/>
  <cp:lastModifiedBy>F.Kazemi</cp:lastModifiedBy>
  <cp:lastPrinted>2000-05-12T17:02:29Z</cp:lastPrinted>
  <dcterms:created xsi:type="dcterms:W3CDTF">1999-07-19T17:34:22Z</dcterms:created>
  <dcterms:modified xsi:type="dcterms:W3CDTF">2011-10-01T15:20:39Z</dcterms:modified>
  <cp:category/>
  <cp:version/>
  <cp:contentType/>
  <cp:contentStatus/>
</cp:coreProperties>
</file>